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60" windowWidth="24915" windowHeight="12330"/>
  </bookViews>
  <sheets>
    <sheet name="Presences ¼ heure A.L.S.H." sheetId="4" r:id="rId1"/>
    <sheet name="Enfants de moins de 6 ans" sheetId="2" r:id="rId2"/>
    <sheet name="Enfants de 6 ans et plus" sheetId="3" r:id="rId3"/>
  </sheets>
  <calcPr calcId="125725"/>
</workbook>
</file>

<file path=xl/calcChain.xml><?xml version="1.0" encoding="utf-8"?>
<calcChain xmlns="http://schemas.openxmlformats.org/spreadsheetml/2006/main">
  <c r="P6" i="4"/>
  <c r="Q7" i="3"/>
  <c r="P7"/>
  <c r="O7"/>
  <c r="P7" i="2"/>
  <c r="Q7"/>
  <c r="O7"/>
  <c r="O15" i="4"/>
  <c r="O14"/>
  <c r="O13"/>
  <c r="O12"/>
  <c r="O11"/>
  <c r="O10"/>
  <c r="O9"/>
  <c r="O16" s="1"/>
  <c r="N9"/>
  <c r="N10"/>
  <c r="M10"/>
  <c r="L10"/>
  <c r="K10"/>
  <c r="J10"/>
  <c r="I10"/>
  <c r="H10"/>
  <c r="G10"/>
  <c r="N11"/>
  <c r="M11"/>
  <c r="L11"/>
  <c r="K11"/>
  <c r="J11"/>
  <c r="I11"/>
  <c r="H11"/>
  <c r="G11"/>
  <c r="G12"/>
  <c r="H12"/>
  <c r="I12"/>
  <c r="J12"/>
  <c r="K12"/>
  <c r="L12"/>
  <c r="M12"/>
  <c r="N12"/>
  <c r="N13"/>
  <c r="M13"/>
  <c r="L13"/>
  <c r="K13"/>
  <c r="J13"/>
  <c r="I13"/>
  <c r="H13"/>
  <c r="G13"/>
  <c r="N14"/>
  <c r="M14"/>
  <c r="L14"/>
  <c r="K14"/>
  <c r="J14"/>
  <c r="I14"/>
  <c r="H14"/>
  <c r="G14"/>
  <c r="N15"/>
  <c r="M15"/>
  <c r="L15"/>
  <c r="K15"/>
  <c r="J15"/>
  <c r="I15"/>
  <c r="H15"/>
  <c r="G15"/>
  <c r="M9"/>
  <c r="L9"/>
  <c r="L16" s="1"/>
  <c r="K9"/>
  <c r="K16" s="1"/>
  <c r="I9"/>
  <c r="H9"/>
  <c r="G9"/>
  <c r="G16" s="1"/>
  <c r="J9"/>
  <c r="F15"/>
  <c r="E15"/>
  <c r="D15"/>
  <c r="C15"/>
  <c r="F14"/>
  <c r="E14"/>
  <c r="D14"/>
  <c r="C14"/>
  <c r="F13"/>
  <c r="E13"/>
  <c r="D13"/>
  <c r="C13"/>
  <c r="F12"/>
  <c r="E12"/>
  <c r="D12"/>
  <c r="C12"/>
  <c r="F11"/>
  <c r="E11"/>
  <c r="D11"/>
  <c r="C11"/>
  <c r="F10"/>
  <c r="E10"/>
  <c r="D10"/>
  <c r="C10"/>
  <c r="F9"/>
  <c r="E9"/>
  <c r="E16" s="1"/>
  <c r="D9"/>
  <c r="D16" s="1"/>
  <c r="C9"/>
  <c r="C16" s="1"/>
  <c r="N6"/>
  <c r="M6"/>
  <c r="O5"/>
  <c r="O4"/>
  <c r="O6" s="1"/>
  <c r="G6"/>
  <c r="H6"/>
  <c r="J6"/>
  <c r="K6"/>
  <c r="L5"/>
  <c r="L6" s="1"/>
  <c r="L4"/>
  <c r="I5"/>
  <c r="I4"/>
  <c r="I6" s="1"/>
  <c r="D6"/>
  <c r="E6"/>
  <c r="F5"/>
  <c r="F4"/>
  <c r="F6" s="1"/>
  <c r="R6"/>
  <c r="S6"/>
  <c r="T6"/>
  <c r="U6"/>
  <c r="V6"/>
  <c r="W6"/>
  <c r="X6"/>
  <c r="Y6"/>
  <c r="Z6"/>
  <c r="AA6"/>
  <c r="AB6"/>
  <c r="AC6"/>
  <c r="AD6"/>
  <c r="AE6"/>
  <c r="AF6"/>
  <c r="AG6"/>
  <c r="AH6"/>
  <c r="AI6"/>
  <c r="AJ6"/>
  <c r="AK6"/>
  <c r="AL6"/>
  <c r="AM6"/>
  <c r="AN6"/>
  <c r="AO6"/>
  <c r="AP6"/>
  <c r="AQ6"/>
  <c r="AR6"/>
  <c r="AS6"/>
  <c r="AT6"/>
  <c r="AU6"/>
  <c r="AV6"/>
  <c r="AW6"/>
  <c r="AX6"/>
  <c r="AY6"/>
  <c r="AZ6"/>
  <c r="BA6"/>
  <c r="BB6"/>
  <c r="BC6"/>
  <c r="BD6"/>
  <c r="BE6"/>
  <c r="BF6"/>
  <c r="BG6"/>
  <c r="BH6"/>
  <c r="BI6"/>
  <c r="BJ6"/>
  <c r="BK6"/>
  <c r="BL6"/>
  <c r="BM6"/>
  <c r="BN6"/>
  <c r="BO6"/>
  <c r="BP6"/>
  <c r="BQ6"/>
  <c r="BR6"/>
  <c r="BS6"/>
  <c r="BT6"/>
  <c r="BU6"/>
  <c r="BV6"/>
  <c r="BW6"/>
  <c r="BX6"/>
  <c r="BY6"/>
  <c r="BZ6"/>
  <c r="CA6"/>
  <c r="CB6"/>
  <c r="I16" l="1"/>
  <c r="H16"/>
  <c r="M16"/>
</calcChain>
</file>

<file path=xl/sharedStrings.xml><?xml version="1.0" encoding="utf-8"?>
<sst xmlns="http://schemas.openxmlformats.org/spreadsheetml/2006/main" count="263" uniqueCount="120">
  <si>
    <t>06h30</t>
  </si>
  <si>
    <t>06h45</t>
  </si>
  <si>
    <t>07h00</t>
  </si>
  <si>
    <t>07h15</t>
  </si>
  <si>
    <t>07h30</t>
  </si>
  <si>
    <t>07h45</t>
  </si>
  <si>
    <t>08h00</t>
  </si>
  <si>
    <t>08h15</t>
  </si>
  <si>
    <t>08h30</t>
  </si>
  <si>
    <t>08h45</t>
  </si>
  <si>
    <t>09h00</t>
  </si>
  <si>
    <t>09h15</t>
  </si>
  <si>
    <t>09h30</t>
  </si>
  <si>
    <t>09h45</t>
  </si>
  <si>
    <t>10h00</t>
  </si>
  <si>
    <t>10h15</t>
  </si>
  <si>
    <t>10h30</t>
  </si>
  <si>
    <t>10h45</t>
  </si>
  <si>
    <t>11h00</t>
  </si>
  <si>
    <t>11h15</t>
  </si>
  <si>
    <t>11h30</t>
  </si>
  <si>
    <t>11h45</t>
  </si>
  <si>
    <t>12h00</t>
  </si>
  <si>
    <t>12h15</t>
  </si>
  <si>
    <t>12h30</t>
  </si>
  <si>
    <t>12h45</t>
  </si>
  <si>
    <t>13h00</t>
  </si>
  <si>
    <t>13h15</t>
  </si>
  <si>
    <t>13h30</t>
  </si>
  <si>
    <t>13h45</t>
  </si>
  <si>
    <t>14h00</t>
  </si>
  <si>
    <t>14h15</t>
  </si>
  <si>
    <t>14h30</t>
  </si>
  <si>
    <t>14h45</t>
  </si>
  <si>
    <t>15h00</t>
  </si>
  <si>
    <t>15h15</t>
  </si>
  <si>
    <t>15h30</t>
  </si>
  <si>
    <t>15h45</t>
  </si>
  <si>
    <t>16h00</t>
  </si>
  <si>
    <t>16h15</t>
  </si>
  <si>
    <t>16h30</t>
  </si>
  <si>
    <t>16h45</t>
  </si>
  <si>
    <t>17h00</t>
  </si>
  <si>
    <t>17h15</t>
  </si>
  <si>
    <t>17h30</t>
  </si>
  <si>
    <t>17h45</t>
  </si>
  <si>
    <t>18h00</t>
  </si>
  <si>
    <t>18h15</t>
  </si>
  <si>
    <t>18h30</t>
  </si>
  <si>
    <t>18h45</t>
  </si>
  <si>
    <t>19h00</t>
  </si>
  <si>
    <t>19h15</t>
  </si>
  <si>
    <t>19h30</t>
  </si>
  <si>
    <t>19h45</t>
  </si>
  <si>
    <t>20h00</t>
  </si>
  <si>
    <t>20h15</t>
  </si>
  <si>
    <t>20h30</t>
  </si>
  <si>
    <t>20h45</t>
  </si>
  <si>
    <t>21h00</t>
  </si>
  <si>
    <t>21h15</t>
  </si>
  <si>
    <t>21h30</t>
  </si>
  <si>
    <t>21h45</t>
  </si>
  <si>
    <t>22h00</t>
  </si>
  <si>
    <t>à</t>
  </si>
  <si>
    <t>22h15</t>
  </si>
  <si>
    <t>Moyenne</t>
  </si>
  <si>
    <t>Nombre d'enfants de moins de 6 ans</t>
  </si>
  <si>
    <t>Nombre d'enfants de plus de 6 ans</t>
  </si>
  <si>
    <t>Total nombre d'enfants</t>
  </si>
  <si>
    <t>Période</t>
  </si>
  <si>
    <t>Jour</t>
  </si>
  <si>
    <t>Date</t>
  </si>
  <si>
    <t>Mercredi</t>
  </si>
  <si>
    <t>Samedi</t>
  </si>
  <si>
    <t>Hiver</t>
  </si>
  <si>
    <t>Printemps</t>
  </si>
  <si>
    <t>Eté</t>
  </si>
  <si>
    <t>Toussaint</t>
  </si>
  <si>
    <t>Noël</t>
  </si>
  <si>
    <t>Heures facturées moins de 6 ans</t>
  </si>
  <si>
    <t>Heures facturées plus de 6 ans</t>
  </si>
  <si>
    <t>Total heures facturées</t>
  </si>
  <si>
    <t>Heures réalisées moins de 6 ans</t>
  </si>
  <si>
    <t>Heures réalisées plus de 6 ans</t>
  </si>
  <si>
    <t>Total heures réalisées</t>
  </si>
  <si>
    <t>Présences moins de 6 ans</t>
  </si>
  <si>
    <t>Présences plus de 6 ans</t>
  </si>
  <si>
    <t>Total présences</t>
  </si>
  <si>
    <t>Nombre d'heures facturées moins de 6 ans</t>
  </si>
  <si>
    <t>Nombre d'heures facturées plus de 6  ans</t>
  </si>
  <si>
    <t xml:space="preserve">Moyenne heures facturées par jour </t>
  </si>
  <si>
    <t>Nombre d'heures réalisées moins de 6 ans</t>
  </si>
  <si>
    <t>Nombre d'heures réalisées plus de 6  ans</t>
  </si>
  <si>
    <t>Total nombre d'heures réalisées</t>
  </si>
  <si>
    <t xml:space="preserve">Moyenne heures  réalisées par jour </t>
  </si>
  <si>
    <t>Nombre de présences plus de 6 ans</t>
  </si>
  <si>
    <t>Moyenne  présences jour</t>
  </si>
  <si>
    <t>Nombre de jours d'ouverture</t>
  </si>
  <si>
    <t>Nom de l'enfant</t>
  </si>
  <si>
    <t>Prénom de l'enfant</t>
  </si>
  <si>
    <t xml:space="preserve">Date naissance </t>
  </si>
  <si>
    <t>Régime du responsable lors de la première inscription</t>
  </si>
  <si>
    <t>N°Allocataire</t>
  </si>
  <si>
    <t>Quotient utilisé pour la première inscription</t>
  </si>
  <si>
    <t>Nom du responsable</t>
  </si>
  <si>
    <t>Prénom du responsable</t>
  </si>
  <si>
    <t>Adresse</t>
  </si>
  <si>
    <t>CP</t>
  </si>
  <si>
    <t>Ville</t>
  </si>
  <si>
    <t>TOTAUX</t>
  </si>
  <si>
    <t>Nombre d'heures réalisées</t>
  </si>
  <si>
    <t>Nombre d'heures facturées</t>
  </si>
  <si>
    <t>Nombre de présences</t>
  </si>
  <si>
    <t>Ecole</t>
  </si>
  <si>
    <t>Classe</t>
  </si>
  <si>
    <t>Groupe</t>
  </si>
  <si>
    <t>Total nombre d'heures facturées</t>
  </si>
  <si>
    <t>Nombre de présences moins de 6 ans</t>
  </si>
  <si>
    <t>Nombre de repas</t>
  </si>
  <si>
    <t>Total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</si>
</sst>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/>
    <xf numFmtId="0" fontId="0" fillId="0" borderId="1" xfId="0" applyBorder="1"/>
    <xf numFmtId="0" fontId="3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1" fontId="4" fillId="0" borderId="1" xfId="0" applyNumberFormat="1" applyFont="1" applyBorder="1"/>
    <xf numFmtId="1" fontId="4" fillId="0" borderId="2" xfId="0" applyNumberFormat="1" applyFont="1" applyBorder="1"/>
    <xf numFmtId="0" fontId="4" fillId="0" borderId="0" xfId="0" applyFont="1" applyBorder="1" applyAlignment="1">
      <alignment horizontal="center"/>
    </xf>
    <xf numFmtId="0" fontId="4" fillId="0" borderId="3" xfId="0" applyFont="1" applyBorder="1"/>
    <xf numFmtId="0" fontId="4" fillId="0" borderId="4" xfId="0" applyFont="1" applyBorder="1" applyAlignment="1">
      <alignment horizontal="center"/>
    </xf>
    <xf numFmtId="0" fontId="4" fillId="0" borderId="2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 applyAlignment="1">
      <alignment horizontal="center"/>
    </xf>
    <xf numFmtId="0" fontId="4" fillId="0" borderId="8" xfId="0" applyFont="1" applyBorder="1"/>
    <xf numFmtId="0" fontId="4" fillId="0" borderId="9" xfId="0" applyFont="1" applyBorder="1"/>
    <xf numFmtId="2" fontId="0" fillId="0" borderId="1" xfId="0" applyNumberFormat="1" applyBorder="1"/>
    <xf numFmtId="2" fontId="0" fillId="0" borderId="0" xfId="0" applyNumberFormat="1"/>
    <xf numFmtId="2" fontId="4" fillId="0" borderId="1" xfId="0" applyNumberFormat="1" applyFont="1" applyBorder="1"/>
    <xf numFmtId="0" fontId="3" fillId="2" borderId="0" xfId="0" applyFont="1" applyFill="1"/>
    <xf numFmtId="2" fontId="5" fillId="0" borderId="1" xfId="0" applyNumberFormat="1" applyFont="1" applyBorder="1"/>
    <xf numFmtId="1" fontId="5" fillId="0" borderId="1" xfId="0" applyNumberFormat="1" applyFont="1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2" fillId="0" borderId="0" xfId="0" applyFont="1" applyBorder="1" applyAlignment="1">
      <alignment horizontal="center" vertical="center" wrapText="1"/>
    </xf>
    <xf numFmtId="1" fontId="5" fillId="0" borderId="0" xfId="0" applyNumberFormat="1" applyFont="1" applyBorder="1"/>
    <xf numFmtId="0" fontId="0" fillId="0" borderId="1" xfId="0" applyFill="1" applyBorder="1"/>
    <xf numFmtId="1" fontId="0" fillId="0" borderId="1" xfId="0" applyNumberFormat="1" applyBorder="1"/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1"/>
          <c:order val="0"/>
          <c:tx>
            <c:strRef>
              <c:f>'Presences ¼ heure A.L.S.H.'!$C$8</c:f>
              <c:strCache>
                <c:ptCount val="1"/>
                <c:pt idx="0">
                  <c:v>Nombre d'heures facturées moins de 6 ans</c:v>
                </c:pt>
              </c:strCache>
            </c:strRef>
          </c:tx>
          <c:cat>
            <c:strRef>
              <c:f>'Presences ¼ heure A.L.S.H.'!$A$9:$A$15</c:f>
              <c:strCache>
                <c:ptCount val="7"/>
                <c:pt idx="0">
                  <c:v>Mercredi</c:v>
                </c:pt>
                <c:pt idx="1">
                  <c:v>Samedi</c:v>
                </c:pt>
                <c:pt idx="2">
                  <c:v>Hiver</c:v>
                </c:pt>
                <c:pt idx="3">
                  <c:v>Printemps</c:v>
                </c:pt>
                <c:pt idx="4">
                  <c:v>Eté</c:v>
                </c:pt>
                <c:pt idx="5">
                  <c:v>Toussaint</c:v>
                </c:pt>
                <c:pt idx="6">
                  <c:v>Noël</c:v>
                </c:pt>
              </c:strCache>
            </c:strRef>
          </c:cat>
          <c:val>
            <c:numRef>
              <c:f>'Presences ¼ heure A.L.S.H.'!$C$9:$C$15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2"/>
          <c:order val="1"/>
          <c:tx>
            <c:strRef>
              <c:f>'Presences ¼ heure A.L.S.H.'!$D$8</c:f>
              <c:strCache>
                <c:ptCount val="1"/>
                <c:pt idx="0">
                  <c:v>Nombre d'heures facturées plus de 6  ans</c:v>
                </c:pt>
              </c:strCache>
            </c:strRef>
          </c:tx>
          <c:cat>
            <c:strRef>
              <c:f>'Presences ¼ heure A.L.S.H.'!$A$9:$A$15</c:f>
              <c:strCache>
                <c:ptCount val="7"/>
                <c:pt idx="0">
                  <c:v>Mercredi</c:v>
                </c:pt>
                <c:pt idx="1">
                  <c:v>Samedi</c:v>
                </c:pt>
                <c:pt idx="2">
                  <c:v>Hiver</c:v>
                </c:pt>
                <c:pt idx="3">
                  <c:v>Printemps</c:v>
                </c:pt>
                <c:pt idx="4">
                  <c:v>Eté</c:v>
                </c:pt>
                <c:pt idx="5">
                  <c:v>Toussaint</c:v>
                </c:pt>
                <c:pt idx="6">
                  <c:v>Noël</c:v>
                </c:pt>
              </c:strCache>
            </c:strRef>
          </c:cat>
          <c:val>
            <c:numRef>
              <c:f>'Presences ¼ heure A.L.S.H.'!$D$9:$D$15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hape val="cylinder"/>
        <c:axId val="114561408"/>
        <c:axId val="114562944"/>
        <c:axId val="0"/>
      </c:bar3DChart>
      <c:catAx>
        <c:axId val="114561408"/>
        <c:scaling>
          <c:orientation val="minMax"/>
        </c:scaling>
        <c:axPos val="b"/>
        <c:tickLblPos val="nextTo"/>
        <c:crossAx val="114562944"/>
        <c:crosses val="autoZero"/>
        <c:auto val="1"/>
        <c:lblAlgn val="ctr"/>
        <c:lblOffset val="100"/>
      </c:catAx>
      <c:valAx>
        <c:axId val="114562944"/>
        <c:scaling>
          <c:orientation val="minMax"/>
        </c:scaling>
        <c:axPos val="l"/>
        <c:majorGridlines/>
        <c:numFmt formatCode="0.00" sourceLinked="1"/>
        <c:tickLblPos val="nextTo"/>
        <c:crossAx val="11456140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5"/>
          <c:order val="0"/>
          <c:tx>
            <c:strRef>
              <c:f>'Presences ¼ heure A.L.S.H.'!$G$8</c:f>
              <c:strCache>
                <c:ptCount val="1"/>
                <c:pt idx="0">
                  <c:v>Nombre d'heures réalisées moins de 6 ans</c:v>
                </c:pt>
              </c:strCache>
            </c:strRef>
          </c:tx>
          <c:cat>
            <c:strRef>
              <c:f>'Presences ¼ heure A.L.S.H.'!$A$9:$A$15</c:f>
              <c:strCache>
                <c:ptCount val="7"/>
                <c:pt idx="0">
                  <c:v>Mercredi</c:v>
                </c:pt>
                <c:pt idx="1">
                  <c:v>Samedi</c:v>
                </c:pt>
                <c:pt idx="2">
                  <c:v>Hiver</c:v>
                </c:pt>
                <c:pt idx="3">
                  <c:v>Printemps</c:v>
                </c:pt>
                <c:pt idx="4">
                  <c:v>Eté</c:v>
                </c:pt>
                <c:pt idx="5">
                  <c:v>Toussaint</c:v>
                </c:pt>
                <c:pt idx="6">
                  <c:v>Noël</c:v>
                </c:pt>
              </c:strCache>
            </c:strRef>
          </c:cat>
          <c:val>
            <c:numRef>
              <c:f>'Presences ¼ heure A.L.S.H.'!$G$9:$G$15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6"/>
          <c:order val="1"/>
          <c:tx>
            <c:strRef>
              <c:f>'Presences ¼ heure A.L.S.H.'!$H$8</c:f>
              <c:strCache>
                <c:ptCount val="1"/>
                <c:pt idx="0">
                  <c:v>Nombre d'heures réalisées plus de 6  ans</c:v>
                </c:pt>
              </c:strCache>
            </c:strRef>
          </c:tx>
          <c:cat>
            <c:strRef>
              <c:f>'Presences ¼ heure A.L.S.H.'!$A$9:$A$15</c:f>
              <c:strCache>
                <c:ptCount val="7"/>
                <c:pt idx="0">
                  <c:v>Mercredi</c:v>
                </c:pt>
                <c:pt idx="1">
                  <c:v>Samedi</c:v>
                </c:pt>
                <c:pt idx="2">
                  <c:v>Hiver</c:v>
                </c:pt>
                <c:pt idx="3">
                  <c:v>Printemps</c:v>
                </c:pt>
                <c:pt idx="4">
                  <c:v>Eté</c:v>
                </c:pt>
                <c:pt idx="5">
                  <c:v>Toussaint</c:v>
                </c:pt>
                <c:pt idx="6">
                  <c:v>Noël</c:v>
                </c:pt>
              </c:strCache>
            </c:strRef>
          </c:cat>
          <c:val>
            <c:numRef>
              <c:f>'Presences ¼ heure A.L.S.H.'!$H$9:$H$15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hape val="cylinder"/>
        <c:axId val="114583808"/>
        <c:axId val="114601984"/>
        <c:axId val="0"/>
      </c:bar3DChart>
      <c:catAx>
        <c:axId val="114583808"/>
        <c:scaling>
          <c:orientation val="minMax"/>
        </c:scaling>
        <c:axPos val="b"/>
        <c:tickLblPos val="nextTo"/>
        <c:crossAx val="114601984"/>
        <c:crosses val="autoZero"/>
        <c:auto val="1"/>
        <c:lblAlgn val="ctr"/>
        <c:lblOffset val="100"/>
      </c:catAx>
      <c:valAx>
        <c:axId val="114601984"/>
        <c:scaling>
          <c:orientation val="minMax"/>
        </c:scaling>
        <c:axPos val="l"/>
        <c:majorGridlines/>
        <c:numFmt formatCode="0.00" sourceLinked="1"/>
        <c:tickLblPos val="nextTo"/>
        <c:crossAx val="11458380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otX val="30"/>
      <c:perspective val="30"/>
    </c:view3D>
    <c:plotArea>
      <c:layout/>
      <c:pie3DChart>
        <c:varyColors val="1"/>
        <c:ser>
          <c:idx val="0"/>
          <c:order val="0"/>
          <c:explosion val="25"/>
          <c:cat>
            <c:strRef>
              <c:f>'Presences ¼ heure A.L.S.H.'!$C$8:$D$8</c:f>
              <c:strCache>
                <c:ptCount val="2"/>
                <c:pt idx="0">
                  <c:v>Nombre d'heures facturées moins de 6 ans</c:v>
                </c:pt>
                <c:pt idx="1">
                  <c:v>Nombre d'heures facturées plus de 6  ans</c:v>
                </c:pt>
              </c:strCache>
            </c:strRef>
          </c:cat>
          <c:val>
            <c:numRef>
              <c:f>'Presences ¼ heure A.L.S.H.'!$C$16:$D$16</c:f>
              <c:numCache>
                <c:formatCode>0.00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</c:pie3DChart>
    </c:plotArea>
    <c:legend>
      <c:legendPos val="r"/>
      <c:layout/>
      <c:txPr>
        <a:bodyPr/>
        <a:lstStyle/>
        <a:p>
          <a:pPr rtl="0">
            <a:defRPr/>
          </a:pPr>
          <a:endParaRPr lang="fr-FR"/>
        </a:p>
      </c:txPr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otX val="30"/>
      <c:perspective val="30"/>
    </c:view3D>
    <c:plotArea>
      <c:layout/>
      <c:pie3DChart>
        <c:varyColors val="1"/>
        <c:ser>
          <c:idx val="0"/>
          <c:order val="0"/>
          <c:explosion val="25"/>
          <c:cat>
            <c:strRef>
              <c:f>'Presences ¼ heure A.L.S.H.'!$G$8:$H$8</c:f>
              <c:strCache>
                <c:ptCount val="2"/>
                <c:pt idx="0">
                  <c:v>Nombre d'heures réalisées moins de 6 ans</c:v>
                </c:pt>
                <c:pt idx="1">
                  <c:v>Nombre d'heures réalisées plus de 6  ans</c:v>
                </c:pt>
              </c:strCache>
            </c:strRef>
          </c:cat>
          <c:val>
            <c:numRef>
              <c:f>'Presences ¼ heure A.L.S.H.'!$G$16:$H$16</c:f>
              <c:numCache>
                <c:formatCode>0.00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</c:pie3DChart>
    </c:plotArea>
    <c:legend>
      <c:legendPos val="r"/>
      <c:layout/>
      <c:txPr>
        <a:bodyPr/>
        <a:lstStyle/>
        <a:p>
          <a:pPr rtl="0">
            <a:defRPr/>
          </a:pPr>
          <a:endParaRPr lang="fr-FR"/>
        </a:p>
      </c:txPr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190500</xdr:colOff>
      <xdr:row>7</xdr:row>
      <xdr:rowOff>28574</xdr:rowOff>
    </xdr:from>
    <xdr:to>
      <xdr:col>25</xdr:col>
      <xdr:colOff>295275</xdr:colOff>
      <xdr:row>16</xdr:row>
      <xdr:rowOff>9524</xdr:rowOff>
    </xdr:to>
    <xdr:graphicFrame macro="">
      <xdr:nvGraphicFramePr>
        <xdr:cNvPr id="5" name="Graphique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19050</xdr:colOff>
      <xdr:row>7</xdr:row>
      <xdr:rowOff>28575</xdr:rowOff>
    </xdr:from>
    <xdr:to>
      <xdr:col>37</xdr:col>
      <xdr:colOff>66675</xdr:colOff>
      <xdr:row>16</xdr:row>
      <xdr:rowOff>9525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16</xdr:row>
      <xdr:rowOff>76200</xdr:rowOff>
    </xdr:from>
    <xdr:to>
      <xdr:col>5</xdr:col>
      <xdr:colOff>19050</xdr:colOff>
      <xdr:row>27</xdr:row>
      <xdr:rowOff>123825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95250</xdr:colOff>
      <xdr:row>16</xdr:row>
      <xdr:rowOff>85725</xdr:rowOff>
    </xdr:from>
    <xdr:to>
      <xdr:col>11</xdr:col>
      <xdr:colOff>9525</xdr:colOff>
      <xdr:row>27</xdr:row>
      <xdr:rowOff>133350</xdr:rowOff>
    </xdr:to>
    <xdr:graphicFrame macro="">
      <xdr:nvGraphicFramePr>
        <xdr:cNvPr id="7" name="Graphique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B16"/>
  <sheetViews>
    <sheetView tabSelected="1" workbookViewId="0">
      <selection activeCell="AO16" sqref="AO16"/>
    </sheetView>
  </sheetViews>
  <sheetFormatPr baseColWidth="10" defaultRowHeight="15"/>
  <cols>
    <col min="1" max="1" width="11.85546875" customWidth="1"/>
    <col min="2" max="2" width="10.7109375" customWidth="1"/>
    <col min="3" max="16" width="7.7109375" customWidth="1"/>
    <col min="17" max="17" width="5.5703125" customWidth="1"/>
    <col min="18" max="80" width="4.7109375" style="3" customWidth="1"/>
  </cols>
  <sheetData>
    <row r="1" spans="1:80" ht="24.75" customHeight="1">
      <c r="A1" s="33" t="s">
        <v>71</v>
      </c>
      <c r="B1" s="33" t="s">
        <v>70</v>
      </c>
      <c r="C1" s="33" t="s">
        <v>69</v>
      </c>
      <c r="D1" s="32" t="s">
        <v>66</v>
      </c>
      <c r="E1" s="32" t="s">
        <v>67</v>
      </c>
      <c r="F1" s="32" t="s">
        <v>68</v>
      </c>
      <c r="G1" s="32" t="s">
        <v>79</v>
      </c>
      <c r="H1" s="32" t="s">
        <v>80</v>
      </c>
      <c r="I1" s="32" t="s">
        <v>81</v>
      </c>
      <c r="J1" s="32" t="s">
        <v>82</v>
      </c>
      <c r="K1" s="32" t="s">
        <v>83</v>
      </c>
      <c r="L1" s="32" t="s">
        <v>84</v>
      </c>
      <c r="M1" s="32" t="s">
        <v>85</v>
      </c>
      <c r="N1" s="32" t="s">
        <v>86</v>
      </c>
      <c r="O1" s="32" t="s">
        <v>87</v>
      </c>
      <c r="P1" s="32" t="s">
        <v>118</v>
      </c>
      <c r="Q1" s="2"/>
      <c r="R1" s="10" t="s">
        <v>0</v>
      </c>
      <c r="S1" s="10" t="s">
        <v>1</v>
      </c>
      <c r="T1" s="10" t="s">
        <v>2</v>
      </c>
      <c r="U1" s="10" t="s">
        <v>3</v>
      </c>
      <c r="V1" s="10" t="s">
        <v>4</v>
      </c>
      <c r="W1" s="10" t="s">
        <v>5</v>
      </c>
      <c r="X1" s="10" t="s">
        <v>6</v>
      </c>
      <c r="Y1" s="10" t="s">
        <v>7</v>
      </c>
      <c r="Z1" s="10" t="s">
        <v>8</v>
      </c>
      <c r="AA1" s="10" t="s">
        <v>9</v>
      </c>
      <c r="AB1" s="10" t="s">
        <v>10</v>
      </c>
      <c r="AC1" s="10" t="s">
        <v>11</v>
      </c>
      <c r="AD1" s="10" t="s">
        <v>12</v>
      </c>
      <c r="AE1" s="10" t="s">
        <v>13</v>
      </c>
      <c r="AF1" s="13" t="s">
        <v>14</v>
      </c>
      <c r="AG1" s="10" t="s">
        <v>15</v>
      </c>
      <c r="AH1" s="10" t="s">
        <v>16</v>
      </c>
      <c r="AI1" s="10" t="s">
        <v>17</v>
      </c>
      <c r="AJ1" s="10" t="s">
        <v>18</v>
      </c>
      <c r="AK1" s="10" t="s">
        <v>19</v>
      </c>
      <c r="AL1" s="10" t="s">
        <v>20</v>
      </c>
      <c r="AM1" s="10" t="s">
        <v>21</v>
      </c>
      <c r="AN1" s="10" t="s">
        <v>22</v>
      </c>
      <c r="AO1" s="10" t="s">
        <v>23</v>
      </c>
      <c r="AP1" s="10" t="s">
        <v>24</v>
      </c>
      <c r="AQ1" s="10" t="s">
        <v>25</v>
      </c>
      <c r="AR1" s="10" t="s">
        <v>26</v>
      </c>
      <c r="AS1" s="10" t="s">
        <v>27</v>
      </c>
      <c r="AT1" s="10" t="s">
        <v>28</v>
      </c>
      <c r="AU1" s="10" t="s">
        <v>29</v>
      </c>
      <c r="AV1" s="10" t="s">
        <v>30</v>
      </c>
      <c r="AW1" s="10" t="s">
        <v>31</v>
      </c>
      <c r="AX1" s="10" t="s">
        <v>32</v>
      </c>
      <c r="AY1" s="10" t="s">
        <v>33</v>
      </c>
      <c r="AZ1" s="10" t="s">
        <v>34</v>
      </c>
      <c r="BA1" s="10" t="s">
        <v>35</v>
      </c>
      <c r="BB1" s="10" t="s">
        <v>36</v>
      </c>
      <c r="BC1" s="10" t="s">
        <v>37</v>
      </c>
      <c r="BD1" s="10" t="s">
        <v>38</v>
      </c>
      <c r="BE1" s="10" t="s">
        <v>39</v>
      </c>
      <c r="BF1" s="10" t="s">
        <v>40</v>
      </c>
      <c r="BG1" s="10" t="s">
        <v>41</v>
      </c>
      <c r="BH1" s="10" t="s">
        <v>42</v>
      </c>
      <c r="BI1" s="10" t="s">
        <v>43</v>
      </c>
      <c r="BJ1" s="10" t="s">
        <v>44</v>
      </c>
      <c r="BK1" s="10" t="s">
        <v>45</v>
      </c>
      <c r="BL1" s="10" t="s">
        <v>46</v>
      </c>
      <c r="BM1" s="10" t="s">
        <v>47</v>
      </c>
      <c r="BN1" s="10" t="s">
        <v>48</v>
      </c>
      <c r="BO1" s="10" t="s">
        <v>49</v>
      </c>
      <c r="BP1" s="10" t="s">
        <v>50</v>
      </c>
      <c r="BQ1" s="10" t="s">
        <v>51</v>
      </c>
      <c r="BR1" s="10" t="s">
        <v>52</v>
      </c>
      <c r="BS1" s="10" t="s">
        <v>53</v>
      </c>
      <c r="BT1" s="10" t="s">
        <v>54</v>
      </c>
      <c r="BU1" s="10" t="s">
        <v>55</v>
      </c>
      <c r="BV1" s="10" t="s">
        <v>56</v>
      </c>
      <c r="BW1" s="13" t="s">
        <v>57</v>
      </c>
      <c r="BX1" s="10" t="s">
        <v>58</v>
      </c>
      <c r="BY1" s="10" t="s">
        <v>59</v>
      </c>
      <c r="BZ1" s="10" t="s">
        <v>60</v>
      </c>
      <c r="CA1" s="10" t="s">
        <v>61</v>
      </c>
      <c r="CB1" s="14" t="s">
        <v>62</v>
      </c>
    </row>
    <row r="2" spans="1:80">
      <c r="A2" s="33"/>
      <c r="B2" s="33"/>
      <c r="C2" s="33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2"/>
      <c r="R2" s="11" t="s">
        <v>63</v>
      </c>
      <c r="S2" s="11" t="s">
        <v>63</v>
      </c>
      <c r="T2" s="11" t="s">
        <v>63</v>
      </c>
      <c r="U2" s="11" t="s">
        <v>63</v>
      </c>
      <c r="V2" s="11" t="s">
        <v>63</v>
      </c>
      <c r="W2" s="11" t="s">
        <v>63</v>
      </c>
      <c r="X2" s="11" t="s">
        <v>63</v>
      </c>
      <c r="Y2" s="11" t="s">
        <v>63</v>
      </c>
      <c r="Z2" s="11" t="s">
        <v>63</v>
      </c>
      <c r="AA2" s="11" t="s">
        <v>63</v>
      </c>
      <c r="AB2" s="11" t="s">
        <v>63</v>
      </c>
      <c r="AC2" s="11" t="s">
        <v>63</v>
      </c>
      <c r="AD2" s="11" t="s">
        <v>63</v>
      </c>
      <c r="AE2" s="11" t="s">
        <v>63</v>
      </c>
      <c r="AF2" s="9" t="s">
        <v>63</v>
      </c>
      <c r="AG2" s="11" t="s">
        <v>63</v>
      </c>
      <c r="AH2" s="11" t="s">
        <v>63</v>
      </c>
      <c r="AI2" s="11" t="s">
        <v>63</v>
      </c>
      <c r="AJ2" s="11" t="s">
        <v>63</v>
      </c>
      <c r="AK2" s="11" t="s">
        <v>63</v>
      </c>
      <c r="AL2" s="11" t="s">
        <v>63</v>
      </c>
      <c r="AM2" s="11" t="s">
        <v>63</v>
      </c>
      <c r="AN2" s="11" t="s">
        <v>63</v>
      </c>
      <c r="AO2" s="11" t="s">
        <v>63</v>
      </c>
      <c r="AP2" s="11" t="s">
        <v>63</v>
      </c>
      <c r="AQ2" s="11" t="s">
        <v>63</v>
      </c>
      <c r="AR2" s="11" t="s">
        <v>63</v>
      </c>
      <c r="AS2" s="11" t="s">
        <v>63</v>
      </c>
      <c r="AT2" s="11" t="s">
        <v>63</v>
      </c>
      <c r="AU2" s="11" t="s">
        <v>63</v>
      </c>
      <c r="AV2" s="11" t="s">
        <v>63</v>
      </c>
      <c r="AW2" s="11" t="s">
        <v>63</v>
      </c>
      <c r="AX2" s="11" t="s">
        <v>63</v>
      </c>
      <c r="AY2" s="11" t="s">
        <v>63</v>
      </c>
      <c r="AZ2" s="11" t="s">
        <v>63</v>
      </c>
      <c r="BA2" s="11" t="s">
        <v>63</v>
      </c>
      <c r="BB2" s="11" t="s">
        <v>63</v>
      </c>
      <c r="BC2" s="11" t="s">
        <v>63</v>
      </c>
      <c r="BD2" s="11" t="s">
        <v>63</v>
      </c>
      <c r="BE2" s="11" t="s">
        <v>63</v>
      </c>
      <c r="BF2" s="11" t="s">
        <v>63</v>
      </c>
      <c r="BG2" s="11" t="s">
        <v>63</v>
      </c>
      <c r="BH2" s="11" t="s">
        <v>63</v>
      </c>
      <c r="BI2" s="11" t="s">
        <v>63</v>
      </c>
      <c r="BJ2" s="11" t="s">
        <v>63</v>
      </c>
      <c r="BK2" s="11" t="s">
        <v>63</v>
      </c>
      <c r="BL2" s="11" t="s">
        <v>63</v>
      </c>
      <c r="BM2" s="11" t="s">
        <v>63</v>
      </c>
      <c r="BN2" s="11" t="s">
        <v>63</v>
      </c>
      <c r="BO2" s="11" t="s">
        <v>63</v>
      </c>
      <c r="BP2" s="11" t="s">
        <v>63</v>
      </c>
      <c r="BQ2" s="11" t="s">
        <v>63</v>
      </c>
      <c r="BR2" s="11" t="s">
        <v>63</v>
      </c>
      <c r="BS2" s="11" t="s">
        <v>63</v>
      </c>
      <c r="BT2" s="11" t="s">
        <v>63</v>
      </c>
      <c r="BU2" s="11" t="s">
        <v>63</v>
      </c>
      <c r="BV2" s="11" t="s">
        <v>63</v>
      </c>
      <c r="BW2" s="9" t="s">
        <v>63</v>
      </c>
      <c r="BX2" s="11" t="s">
        <v>63</v>
      </c>
      <c r="BY2" s="11" t="s">
        <v>63</v>
      </c>
      <c r="BZ2" s="11" t="s">
        <v>63</v>
      </c>
      <c r="CA2" s="11" t="s">
        <v>63</v>
      </c>
      <c r="CB2" s="15" t="s">
        <v>63</v>
      </c>
    </row>
    <row r="3" spans="1:80">
      <c r="A3" s="33"/>
      <c r="B3" s="33"/>
      <c r="C3" s="33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2"/>
      <c r="R3" s="12" t="s">
        <v>1</v>
      </c>
      <c r="S3" s="12" t="s">
        <v>2</v>
      </c>
      <c r="T3" s="12" t="s">
        <v>3</v>
      </c>
      <c r="U3" s="12" t="s">
        <v>4</v>
      </c>
      <c r="V3" s="12" t="s">
        <v>5</v>
      </c>
      <c r="W3" s="12" t="s">
        <v>6</v>
      </c>
      <c r="X3" s="12" t="s">
        <v>7</v>
      </c>
      <c r="Y3" s="12" t="s">
        <v>8</v>
      </c>
      <c r="Z3" s="12" t="s">
        <v>9</v>
      </c>
      <c r="AA3" s="12" t="s">
        <v>10</v>
      </c>
      <c r="AB3" s="12" t="s">
        <v>11</v>
      </c>
      <c r="AC3" s="12" t="s">
        <v>12</v>
      </c>
      <c r="AD3" s="12" t="s">
        <v>13</v>
      </c>
      <c r="AE3" s="12" t="s">
        <v>14</v>
      </c>
      <c r="AF3" s="16" t="s">
        <v>15</v>
      </c>
      <c r="AG3" s="12" t="s">
        <v>16</v>
      </c>
      <c r="AH3" s="12" t="s">
        <v>17</v>
      </c>
      <c r="AI3" s="12" t="s">
        <v>18</v>
      </c>
      <c r="AJ3" s="12" t="s">
        <v>19</v>
      </c>
      <c r="AK3" s="12" t="s">
        <v>20</v>
      </c>
      <c r="AL3" s="12" t="s">
        <v>21</v>
      </c>
      <c r="AM3" s="12" t="s">
        <v>22</v>
      </c>
      <c r="AN3" s="12" t="s">
        <v>23</v>
      </c>
      <c r="AO3" s="12" t="s">
        <v>24</v>
      </c>
      <c r="AP3" s="12" t="s">
        <v>25</v>
      </c>
      <c r="AQ3" s="12" t="s">
        <v>26</v>
      </c>
      <c r="AR3" s="12" t="s">
        <v>27</v>
      </c>
      <c r="AS3" s="12" t="s">
        <v>28</v>
      </c>
      <c r="AT3" s="12" t="s">
        <v>29</v>
      </c>
      <c r="AU3" s="12" t="s">
        <v>30</v>
      </c>
      <c r="AV3" s="12" t="s">
        <v>31</v>
      </c>
      <c r="AW3" s="12" t="s">
        <v>32</v>
      </c>
      <c r="AX3" s="12" t="s">
        <v>33</v>
      </c>
      <c r="AY3" s="12" t="s">
        <v>34</v>
      </c>
      <c r="AZ3" s="12" t="s">
        <v>35</v>
      </c>
      <c r="BA3" s="12" t="s">
        <v>36</v>
      </c>
      <c r="BB3" s="12" t="s">
        <v>37</v>
      </c>
      <c r="BC3" s="12" t="s">
        <v>38</v>
      </c>
      <c r="BD3" s="12" t="s">
        <v>39</v>
      </c>
      <c r="BE3" s="12" t="s">
        <v>40</v>
      </c>
      <c r="BF3" s="12" t="s">
        <v>41</v>
      </c>
      <c r="BG3" s="12" t="s">
        <v>42</v>
      </c>
      <c r="BH3" s="12" t="s">
        <v>43</v>
      </c>
      <c r="BI3" s="12" t="s">
        <v>44</v>
      </c>
      <c r="BJ3" s="12" t="s">
        <v>45</v>
      </c>
      <c r="BK3" s="12" t="s">
        <v>46</v>
      </c>
      <c r="BL3" s="12" t="s">
        <v>47</v>
      </c>
      <c r="BM3" s="12" t="s">
        <v>48</v>
      </c>
      <c r="BN3" s="12" t="s">
        <v>49</v>
      </c>
      <c r="BO3" s="12" t="s">
        <v>50</v>
      </c>
      <c r="BP3" s="12" t="s">
        <v>51</v>
      </c>
      <c r="BQ3" s="12" t="s">
        <v>52</v>
      </c>
      <c r="BR3" s="12" t="s">
        <v>53</v>
      </c>
      <c r="BS3" s="12" t="s">
        <v>54</v>
      </c>
      <c r="BT3" s="12" t="s">
        <v>55</v>
      </c>
      <c r="BU3" s="12" t="s">
        <v>56</v>
      </c>
      <c r="BV3" s="12" t="s">
        <v>57</v>
      </c>
      <c r="BW3" s="16" t="s">
        <v>58</v>
      </c>
      <c r="BX3" s="12" t="s">
        <v>59</v>
      </c>
      <c r="BY3" s="12" t="s">
        <v>60</v>
      </c>
      <c r="BZ3" s="12" t="s">
        <v>61</v>
      </c>
      <c r="CA3" s="12" t="s">
        <v>62</v>
      </c>
      <c r="CB3" s="17" t="s">
        <v>64</v>
      </c>
    </row>
    <row r="4" spans="1:80">
      <c r="A4" s="4"/>
      <c r="B4" s="4"/>
      <c r="C4" s="4"/>
      <c r="D4" s="4"/>
      <c r="E4" s="4"/>
      <c r="F4" s="4">
        <f>D4+E4</f>
        <v>0</v>
      </c>
      <c r="G4" s="18"/>
      <c r="H4" s="18"/>
      <c r="I4" s="18">
        <f>G4+H4</f>
        <v>0</v>
      </c>
      <c r="J4" s="18"/>
      <c r="K4" s="18"/>
      <c r="L4" s="18">
        <f>J4+K4</f>
        <v>0</v>
      </c>
      <c r="M4" s="4"/>
      <c r="N4" s="4"/>
      <c r="O4" s="4">
        <f>M4+N4</f>
        <v>0</v>
      </c>
      <c r="P4" s="4"/>
      <c r="Q4" s="21">
        <v>1</v>
      </c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</row>
    <row r="5" spans="1:80">
      <c r="A5" s="4"/>
      <c r="B5" s="4"/>
      <c r="C5" s="4"/>
      <c r="D5" s="4"/>
      <c r="E5" s="4"/>
      <c r="F5" s="4">
        <f>D5+E5</f>
        <v>0</v>
      </c>
      <c r="G5" s="18"/>
      <c r="H5" s="18"/>
      <c r="I5" s="18">
        <f>G5+H5</f>
        <v>0</v>
      </c>
      <c r="J5" s="18"/>
      <c r="K5" s="18"/>
      <c r="L5" s="18">
        <f>J5+K5</f>
        <v>0</v>
      </c>
      <c r="M5" s="4"/>
      <c r="N5" s="4"/>
      <c r="O5" s="4">
        <f>M5+N5</f>
        <v>0</v>
      </c>
      <c r="P5" s="4"/>
      <c r="Q5" s="21">
        <v>1</v>
      </c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</row>
    <row r="6" spans="1:80" s="19" customFormat="1">
      <c r="A6" s="18" t="s">
        <v>65</v>
      </c>
      <c r="B6" s="18"/>
      <c r="C6" s="18"/>
      <c r="D6" s="18" t="e">
        <f t="shared" ref="D6:L6" si="0">AVERAGE(D4:D5)</f>
        <v>#DIV/0!</v>
      </c>
      <c r="E6" s="18" t="e">
        <f t="shared" si="0"/>
        <v>#DIV/0!</v>
      </c>
      <c r="F6" s="18">
        <f t="shared" si="0"/>
        <v>0</v>
      </c>
      <c r="G6" s="18" t="e">
        <f t="shared" si="0"/>
        <v>#DIV/0!</v>
      </c>
      <c r="H6" s="18" t="e">
        <f t="shared" si="0"/>
        <v>#DIV/0!</v>
      </c>
      <c r="I6" s="18">
        <f t="shared" si="0"/>
        <v>0</v>
      </c>
      <c r="J6" s="18" t="e">
        <f t="shared" si="0"/>
        <v>#DIV/0!</v>
      </c>
      <c r="K6" s="18" t="e">
        <f t="shared" si="0"/>
        <v>#DIV/0!</v>
      </c>
      <c r="L6" s="18">
        <f t="shared" si="0"/>
        <v>0</v>
      </c>
      <c r="M6" s="18" t="e">
        <f t="shared" ref="M6:P6" si="1">AVERAGE(M4:M5)</f>
        <v>#DIV/0!</v>
      </c>
      <c r="N6" s="18" t="e">
        <f t="shared" si="1"/>
        <v>#DIV/0!</v>
      </c>
      <c r="O6" s="18">
        <f t="shared" si="1"/>
        <v>0</v>
      </c>
      <c r="P6" s="18" t="e">
        <f t="shared" si="1"/>
        <v>#DIV/0!</v>
      </c>
      <c r="R6" s="20" t="e">
        <f t="shared" ref="R6:CB6" si="2">AVERAGE(R4:R5)</f>
        <v>#DIV/0!</v>
      </c>
      <c r="S6" s="20" t="e">
        <f t="shared" si="2"/>
        <v>#DIV/0!</v>
      </c>
      <c r="T6" s="20" t="e">
        <f t="shared" si="2"/>
        <v>#DIV/0!</v>
      </c>
      <c r="U6" s="20" t="e">
        <f t="shared" si="2"/>
        <v>#DIV/0!</v>
      </c>
      <c r="V6" s="20" t="e">
        <f t="shared" si="2"/>
        <v>#DIV/0!</v>
      </c>
      <c r="W6" s="20" t="e">
        <f t="shared" si="2"/>
        <v>#DIV/0!</v>
      </c>
      <c r="X6" s="20" t="e">
        <f t="shared" si="2"/>
        <v>#DIV/0!</v>
      </c>
      <c r="Y6" s="20" t="e">
        <f t="shared" si="2"/>
        <v>#DIV/0!</v>
      </c>
      <c r="Z6" s="20" t="e">
        <f t="shared" si="2"/>
        <v>#DIV/0!</v>
      </c>
      <c r="AA6" s="20" t="e">
        <f t="shared" si="2"/>
        <v>#DIV/0!</v>
      </c>
      <c r="AB6" s="20" t="e">
        <f t="shared" si="2"/>
        <v>#DIV/0!</v>
      </c>
      <c r="AC6" s="20" t="e">
        <f t="shared" si="2"/>
        <v>#DIV/0!</v>
      </c>
      <c r="AD6" s="20" t="e">
        <f t="shared" si="2"/>
        <v>#DIV/0!</v>
      </c>
      <c r="AE6" s="20" t="e">
        <f t="shared" si="2"/>
        <v>#DIV/0!</v>
      </c>
      <c r="AF6" s="20" t="e">
        <f t="shared" si="2"/>
        <v>#DIV/0!</v>
      </c>
      <c r="AG6" s="20" t="e">
        <f t="shared" si="2"/>
        <v>#DIV/0!</v>
      </c>
      <c r="AH6" s="20" t="e">
        <f t="shared" si="2"/>
        <v>#DIV/0!</v>
      </c>
      <c r="AI6" s="20" t="e">
        <f t="shared" si="2"/>
        <v>#DIV/0!</v>
      </c>
      <c r="AJ6" s="20" t="e">
        <f t="shared" si="2"/>
        <v>#DIV/0!</v>
      </c>
      <c r="AK6" s="20" t="e">
        <f t="shared" si="2"/>
        <v>#DIV/0!</v>
      </c>
      <c r="AL6" s="20" t="e">
        <f t="shared" si="2"/>
        <v>#DIV/0!</v>
      </c>
      <c r="AM6" s="20" t="e">
        <f t="shared" si="2"/>
        <v>#DIV/0!</v>
      </c>
      <c r="AN6" s="20" t="e">
        <f t="shared" si="2"/>
        <v>#DIV/0!</v>
      </c>
      <c r="AO6" s="20" t="e">
        <f t="shared" si="2"/>
        <v>#DIV/0!</v>
      </c>
      <c r="AP6" s="20" t="e">
        <f t="shared" si="2"/>
        <v>#DIV/0!</v>
      </c>
      <c r="AQ6" s="20" t="e">
        <f t="shared" si="2"/>
        <v>#DIV/0!</v>
      </c>
      <c r="AR6" s="20" t="e">
        <f t="shared" si="2"/>
        <v>#DIV/0!</v>
      </c>
      <c r="AS6" s="20" t="e">
        <f t="shared" si="2"/>
        <v>#DIV/0!</v>
      </c>
      <c r="AT6" s="20" t="e">
        <f t="shared" si="2"/>
        <v>#DIV/0!</v>
      </c>
      <c r="AU6" s="20" t="e">
        <f t="shared" si="2"/>
        <v>#DIV/0!</v>
      </c>
      <c r="AV6" s="20" t="e">
        <f t="shared" si="2"/>
        <v>#DIV/0!</v>
      </c>
      <c r="AW6" s="20" t="e">
        <f t="shared" si="2"/>
        <v>#DIV/0!</v>
      </c>
      <c r="AX6" s="20" t="e">
        <f t="shared" si="2"/>
        <v>#DIV/0!</v>
      </c>
      <c r="AY6" s="20" t="e">
        <f t="shared" si="2"/>
        <v>#DIV/0!</v>
      </c>
      <c r="AZ6" s="20" t="e">
        <f t="shared" si="2"/>
        <v>#DIV/0!</v>
      </c>
      <c r="BA6" s="20" t="e">
        <f t="shared" si="2"/>
        <v>#DIV/0!</v>
      </c>
      <c r="BB6" s="20" t="e">
        <f t="shared" si="2"/>
        <v>#DIV/0!</v>
      </c>
      <c r="BC6" s="20" t="e">
        <f t="shared" si="2"/>
        <v>#DIV/0!</v>
      </c>
      <c r="BD6" s="20" t="e">
        <f t="shared" si="2"/>
        <v>#DIV/0!</v>
      </c>
      <c r="BE6" s="20" t="e">
        <f t="shared" si="2"/>
        <v>#DIV/0!</v>
      </c>
      <c r="BF6" s="20" t="e">
        <f t="shared" si="2"/>
        <v>#DIV/0!</v>
      </c>
      <c r="BG6" s="20" t="e">
        <f t="shared" si="2"/>
        <v>#DIV/0!</v>
      </c>
      <c r="BH6" s="20" t="e">
        <f t="shared" si="2"/>
        <v>#DIV/0!</v>
      </c>
      <c r="BI6" s="20" t="e">
        <f t="shared" si="2"/>
        <v>#DIV/0!</v>
      </c>
      <c r="BJ6" s="20" t="e">
        <f t="shared" si="2"/>
        <v>#DIV/0!</v>
      </c>
      <c r="BK6" s="20" t="e">
        <f t="shared" si="2"/>
        <v>#DIV/0!</v>
      </c>
      <c r="BL6" s="20" t="e">
        <f t="shared" si="2"/>
        <v>#DIV/0!</v>
      </c>
      <c r="BM6" s="20" t="e">
        <f t="shared" si="2"/>
        <v>#DIV/0!</v>
      </c>
      <c r="BN6" s="20" t="e">
        <f t="shared" si="2"/>
        <v>#DIV/0!</v>
      </c>
      <c r="BO6" s="20" t="e">
        <f t="shared" si="2"/>
        <v>#DIV/0!</v>
      </c>
      <c r="BP6" s="20" t="e">
        <f t="shared" si="2"/>
        <v>#DIV/0!</v>
      </c>
      <c r="BQ6" s="20" t="e">
        <f t="shared" si="2"/>
        <v>#DIV/0!</v>
      </c>
      <c r="BR6" s="20" t="e">
        <f t="shared" si="2"/>
        <v>#DIV/0!</v>
      </c>
      <c r="BS6" s="20" t="e">
        <f t="shared" si="2"/>
        <v>#DIV/0!</v>
      </c>
      <c r="BT6" s="20" t="e">
        <f t="shared" si="2"/>
        <v>#DIV/0!</v>
      </c>
      <c r="BU6" s="20" t="e">
        <f t="shared" si="2"/>
        <v>#DIV/0!</v>
      </c>
      <c r="BV6" s="20" t="e">
        <f t="shared" si="2"/>
        <v>#DIV/0!</v>
      </c>
      <c r="BW6" s="20" t="e">
        <f t="shared" si="2"/>
        <v>#DIV/0!</v>
      </c>
      <c r="BX6" s="20" t="e">
        <f t="shared" si="2"/>
        <v>#DIV/0!</v>
      </c>
      <c r="BY6" s="20" t="e">
        <f t="shared" si="2"/>
        <v>#DIV/0!</v>
      </c>
      <c r="BZ6" s="20" t="e">
        <f t="shared" si="2"/>
        <v>#DIV/0!</v>
      </c>
      <c r="CA6" s="20" t="e">
        <f t="shared" si="2"/>
        <v>#DIV/0!</v>
      </c>
      <c r="CB6" s="20" t="e">
        <f t="shared" si="2"/>
        <v>#DIV/0!</v>
      </c>
    </row>
    <row r="8" spans="1:80" ht="48.75" customHeight="1">
      <c r="A8" s="5">
        <v>1</v>
      </c>
      <c r="B8" s="6"/>
      <c r="C8" s="6" t="s">
        <v>88</v>
      </c>
      <c r="D8" s="6" t="s">
        <v>89</v>
      </c>
      <c r="E8" s="6" t="s">
        <v>116</v>
      </c>
      <c r="F8" s="6" t="s">
        <v>90</v>
      </c>
      <c r="G8" s="6" t="s">
        <v>91</v>
      </c>
      <c r="H8" s="6" t="s">
        <v>92</v>
      </c>
      <c r="I8" s="6" t="s">
        <v>93</v>
      </c>
      <c r="J8" s="6" t="s">
        <v>94</v>
      </c>
      <c r="K8" s="6" t="s">
        <v>117</v>
      </c>
      <c r="L8" s="6" t="s">
        <v>95</v>
      </c>
      <c r="M8" s="6" t="s">
        <v>87</v>
      </c>
      <c r="N8" s="6" t="s">
        <v>96</v>
      </c>
      <c r="O8" s="6" t="s">
        <v>97</v>
      </c>
      <c r="P8" s="28"/>
      <c r="Q8" s="1"/>
    </row>
    <row r="9" spans="1:80">
      <c r="A9" s="4" t="s">
        <v>72</v>
      </c>
      <c r="B9" s="4"/>
      <c r="C9" s="22">
        <f>SUMIF(C4:C5,"M",G4:G5)</f>
        <v>0</v>
      </c>
      <c r="D9" s="22">
        <f>SUMIF(C4:C5,"M",H4:H5)</f>
        <v>0</v>
      </c>
      <c r="E9" s="22">
        <f>SUMIF(C4:C5,"M",I4:I5)</f>
        <v>0</v>
      </c>
      <c r="F9" s="22" t="e">
        <f>AVERAGEIF(C4:C5,"M",I4:I5)</f>
        <v>#DIV/0!</v>
      </c>
      <c r="G9" s="22">
        <f>SUMIF(C4:C5,"M",J4:J5)</f>
        <v>0</v>
      </c>
      <c r="H9" s="22">
        <f>SUMIF(C4:C5,"M",K4:K5)</f>
        <v>0</v>
      </c>
      <c r="I9" s="22">
        <f>SUMIF(C4:C5,"M",L4:L5)</f>
        <v>0</v>
      </c>
      <c r="J9" s="22" t="e">
        <f>AVERAGEIF(C4:C5,"M",L4:L5)</f>
        <v>#DIV/0!</v>
      </c>
      <c r="K9" s="23">
        <f>SUMIF(C4:C5,"M",M4:M5)</f>
        <v>0</v>
      </c>
      <c r="L9" s="23">
        <f>SUMIF(C4:C5,"M",N4:N5)</f>
        <v>0</v>
      </c>
      <c r="M9" s="23">
        <f>SUMIF(C4:C5,"M",O4:O5)</f>
        <v>0</v>
      </c>
      <c r="N9" s="22" t="e">
        <f>AVERAGEIF(C4:C5,"M",O4:O5)</f>
        <v>#DIV/0!</v>
      </c>
      <c r="O9" s="23">
        <f>SUMIF(C4:C5,"M",Q4:Q5)</f>
        <v>0</v>
      </c>
      <c r="P9" s="29"/>
    </row>
    <row r="10" spans="1:80">
      <c r="A10" s="4" t="s">
        <v>73</v>
      </c>
      <c r="B10" s="4"/>
      <c r="C10" s="22">
        <f>SUMIF(C4:C5,"S",G4:G5)</f>
        <v>0</v>
      </c>
      <c r="D10" s="22">
        <f>SUMIF(C4:C5,"S",H4:H5)</f>
        <v>0</v>
      </c>
      <c r="E10" s="22">
        <f>SUMIF(C4:C5,"S",I4:I5)</f>
        <v>0</v>
      </c>
      <c r="F10" s="22" t="e">
        <f>AVERAGEIF(C4:C5,"S",I4:I5)</f>
        <v>#DIV/0!</v>
      </c>
      <c r="G10" s="22">
        <f>SUMIF(C4:C5,"S",J4:J5)</f>
        <v>0</v>
      </c>
      <c r="H10" s="22">
        <f>SUMIF(C4:C5,"S",K4:K5)</f>
        <v>0</v>
      </c>
      <c r="I10" s="22">
        <f>SUMIF(C4:C5,"S",L4:L5)</f>
        <v>0</v>
      </c>
      <c r="J10" s="22" t="e">
        <f>AVERAGEIF(C4:C5,"S",L4:L5)</f>
        <v>#DIV/0!</v>
      </c>
      <c r="K10" s="23">
        <f>SUMIF(C4:C5,"S",M4:M5)</f>
        <v>0</v>
      </c>
      <c r="L10" s="23">
        <f>SUMIF(C4:C5,"S",N4:N5)</f>
        <v>0</v>
      </c>
      <c r="M10" s="23">
        <f>SUMIF(C4:C5,"S",O4:O5)</f>
        <v>0</v>
      </c>
      <c r="N10" s="22" t="e">
        <f>AVERAGEIF(C4:C5,"S",O4:O5)</f>
        <v>#DIV/0!</v>
      </c>
      <c r="O10" s="23">
        <f>SUMIF(C4:C5,"S",Q4:Q5)</f>
        <v>0</v>
      </c>
      <c r="P10" s="29"/>
    </row>
    <row r="11" spans="1:80">
      <c r="A11" s="4" t="s">
        <v>74</v>
      </c>
      <c r="B11" s="4"/>
      <c r="C11" s="22">
        <f>SUMIF(C4:C5,"H",G4:G5)</f>
        <v>0</v>
      </c>
      <c r="D11" s="22">
        <f>SUMIF(C4:C5,"H",H4:H5)</f>
        <v>0</v>
      </c>
      <c r="E11" s="22">
        <f>SUMIF(C4:C5,"H",I4:I5)</f>
        <v>0</v>
      </c>
      <c r="F11" s="22" t="e">
        <f>AVERAGEIF(C4:C5,"H",I4:I5)</f>
        <v>#DIV/0!</v>
      </c>
      <c r="G11" s="22">
        <f>SUMIF(C4:C5,"H",J4:J5)</f>
        <v>0</v>
      </c>
      <c r="H11" s="22">
        <f>SUMIF(C4:C5,"H",K4:K5)</f>
        <v>0</v>
      </c>
      <c r="I11" s="22">
        <f>SUMIF(C4:C5,"H",L4:L5)</f>
        <v>0</v>
      </c>
      <c r="J11" s="22" t="e">
        <f>AVERAGEIF(C4:C5,"H",L4:L5)</f>
        <v>#DIV/0!</v>
      </c>
      <c r="K11" s="23">
        <f>SUMIF(C4:C5,"H",M4:M5)</f>
        <v>0</v>
      </c>
      <c r="L11" s="23">
        <f>SUMIF(C4:C5,"H",N4:N5)</f>
        <v>0</v>
      </c>
      <c r="M11" s="23">
        <f>SUMIF(C4:C5,"H",O4:O5)</f>
        <v>0</v>
      </c>
      <c r="N11" s="22" t="e">
        <f>AVERAGEIF(C4:C5,"H",O4:O5)</f>
        <v>#DIV/0!</v>
      </c>
      <c r="O11" s="23">
        <f>SUMIF(C4:C5,"H",Q4:Q5)</f>
        <v>0</v>
      </c>
      <c r="P11" s="29"/>
    </row>
    <row r="12" spans="1:80">
      <c r="A12" s="4" t="s">
        <v>75</v>
      </c>
      <c r="B12" s="4"/>
      <c r="C12" s="22">
        <f>SUMIF(C4:C5,"P",G4:G5)</f>
        <v>0</v>
      </c>
      <c r="D12" s="22">
        <f>SUMIF(C4:C5,"P",H4:H5)</f>
        <v>0</v>
      </c>
      <c r="E12" s="22">
        <f>SUMIF(C4:C5,"P",I4:I5)</f>
        <v>0</v>
      </c>
      <c r="F12" s="22" t="e">
        <f>AVERAGEIF(C4:C5,"P",I4:I5)</f>
        <v>#DIV/0!</v>
      </c>
      <c r="G12" s="22">
        <f>SUMIF(C4:C5,"P",J4:J5)</f>
        <v>0</v>
      </c>
      <c r="H12" s="22">
        <f>SUMIF(C4:C5,"P",K4:K5)</f>
        <v>0</v>
      </c>
      <c r="I12" s="22">
        <f>SUMIF(C4:C5,"P",L4:L5)</f>
        <v>0</v>
      </c>
      <c r="J12" s="22" t="e">
        <f>AVERAGEIF(C4:C5,"P",L4:L5)</f>
        <v>#DIV/0!</v>
      </c>
      <c r="K12" s="23">
        <f>SUMIF(C4:C5,"P",M4:M5)</f>
        <v>0</v>
      </c>
      <c r="L12" s="23">
        <f>SUMIF(C4:C5,"P",N4:N5)</f>
        <v>0</v>
      </c>
      <c r="M12" s="23">
        <f>SUMIF(C4:C5,"P",O4:O5)</f>
        <v>0</v>
      </c>
      <c r="N12" s="22" t="e">
        <f>AVERAGEIF(C4:C5,"P",O4:O5)</f>
        <v>#DIV/0!</v>
      </c>
      <c r="O12" s="23">
        <f>SUMIF(C4:C5,"P",Q4:Q5)</f>
        <v>0</v>
      </c>
      <c r="P12" s="29"/>
    </row>
    <row r="13" spans="1:80">
      <c r="A13" s="4" t="s">
        <v>76</v>
      </c>
      <c r="B13" s="4"/>
      <c r="C13" s="22">
        <f>SUMIF(C4:C5,"E",G4:G5)</f>
        <v>0</v>
      </c>
      <c r="D13" s="22">
        <f>SUMIF(C4:C5,"E",H4:H5)</f>
        <v>0</v>
      </c>
      <c r="E13" s="22">
        <f>SUMIF(C4:C5,"E",I4:I5)</f>
        <v>0</v>
      </c>
      <c r="F13" s="22" t="e">
        <f>AVERAGEIF(C4:C5,"E",I4:I5)</f>
        <v>#DIV/0!</v>
      </c>
      <c r="G13" s="22">
        <f>SUMIF(C4:C5,"E",J4:J5)</f>
        <v>0</v>
      </c>
      <c r="H13" s="22">
        <f>SUMIF(C4:C5,"E",K4:K5)</f>
        <v>0</v>
      </c>
      <c r="I13" s="22">
        <f>SUMIF(C4:C5,"E",L4:L5)</f>
        <v>0</v>
      </c>
      <c r="J13" s="22" t="e">
        <f>AVERAGEIF(C4:C5,"E",L4:L5)</f>
        <v>#DIV/0!</v>
      </c>
      <c r="K13" s="23">
        <f>SUMIF(C4:C5,"E",M4:M5)</f>
        <v>0</v>
      </c>
      <c r="L13" s="23">
        <f>SUMIF(C4:C5,"E",N4:N5)</f>
        <v>0</v>
      </c>
      <c r="M13" s="23">
        <f>SUMIF(C4:C5,"E",O4:O5)</f>
        <v>0</v>
      </c>
      <c r="N13" s="22" t="e">
        <f>AVERAGEIF(C4:C5,"E",O4:O5)</f>
        <v>#DIV/0!</v>
      </c>
      <c r="O13" s="23">
        <f>SUMIF(C4:C5,"E",Q4:Q5)</f>
        <v>0</v>
      </c>
      <c r="P13" s="29"/>
    </row>
    <row r="14" spans="1:80">
      <c r="A14" s="4" t="s">
        <v>77</v>
      </c>
      <c r="B14" s="4"/>
      <c r="C14" s="22">
        <f>SUMIF(C4:C5,"T",G4:G5)</f>
        <v>0</v>
      </c>
      <c r="D14" s="22">
        <f>SUMIF(C4:C5,"T",H4:H5)</f>
        <v>0</v>
      </c>
      <c r="E14" s="22">
        <f>SUMIF(C4:C5,"T",I4:I5)</f>
        <v>0</v>
      </c>
      <c r="F14" s="22" t="e">
        <f>AVERAGEIF(C4:C5,"T",I4:I5)</f>
        <v>#DIV/0!</v>
      </c>
      <c r="G14" s="22">
        <f>SUMIF(C4:C5,"T",J4:J5)</f>
        <v>0</v>
      </c>
      <c r="H14" s="22">
        <f>SUMIF(C4:C5,"T",K4:K5)</f>
        <v>0</v>
      </c>
      <c r="I14" s="22">
        <f>SUMIF(C4:C5,"T",L4:L5)</f>
        <v>0</v>
      </c>
      <c r="J14" s="22" t="e">
        <f>AVERAGEIF(C4:C5,"T",L4:L5)</f>
        <v>#DIV/0!</v>
      </c>
      <c r="K14" s="23">
        <f>SUMIF(C4:C5,"T",M4:M5)</f>
        <v>0</v>
      </c>
      <c r="L14" s="23">
        <f>SUMIF(C4:C5,"T",N4:N5)</f>
        <v>0</v>
      </c>
      <c r="M14" s="23">
        <f>SUMIF(C4:C5,"T",O4:O5)</f>
        <v>0</v>
      </c>
      <c r="N14" s="22" t="e">
        <f>AVERAGEIF(C4:C5,"T",O4:O5)</f>
        <v>#DIV/0!</v>
      </c>
      <c r="O14" s="23">
        <f>SUMIF(C4:C5,"T",Q4:Q5)</f>
        <v>0</v>
      </c>
      <c r="P14" s="29"/>
    </row>
    <row r="15" spans="1:80">
      <c r="A15" s="4" t="s">
        <v>78</v>
      </c>
      <c r="B15" s="4"/>
      <c r="C15" s="22">
        <f>SUMIF(C4:C5,"N",G4:G5)</f>
        <v>0</v>
      </c>
      <c r="D15" s="22">
        <f>SUMIF(C4:C5,"N",H4:H5)</f>
        <v>0</v>
      </c>
      <c r="E15" s="22">
        <f>SUMIF(C4:C5,"N",I4:I5)</f>
        <v>0</v>
      </c>
      <c r="F15" s="22" t="e">
        <f>AVERAGEIF(C4:C5,"N",I4:I5)</f>
        <v>#DIV/0!</v>
      </c>
      <c r="G15" s="22">
        <f>SUMIF(C4:C5,"N",J4:J5)</f>
        <v>0</v>
      </c>
      <c r="H15" s="22">
        <f>SUMIF(C4:C5,"N",K4:K5)</f>
        <v>0</v>
      </c>
      <c r="I15" s="22">
        <f>SUMIF(C4:C5,"N",L4:L5)</f>
        <v>0</v>
      </c>
      <c r="J15" s="22" t="e">
        <f>AVERAGEIF(C4:C5,"N",L4:L5)</f>
        <v>#DIV/0!</v>
      </c>
      <c r="K15" s="23">
        <f>SUMIF(C4:C5,"N",M4:M5)</f>
        <v>0</v>
      </c>
      <c r="L15" s="23">
        <f>SUMIF(C4:C5,"N",N4:N5)</f>
        <v>0</v>
      </c>
      <c r="M15" s="23">
        <f>SUMIF(C4:C5,"N",O4:O5)</f>
        <v>0</v>
      </c>
      <c r="N15" s="22" t="e">
        <f>AVERAGEIF(C4:C5,"N",O4:O5)</f>
        <v>#DIV/0!</v>
      </c>
      <c r="O15" s="23">
        <f>SUMIF(C4:C5,"N",Q4:Q5)</f>
        <v>0</v>
      </c>
      <c r="P15" s="29"/>
    </row>
    <row r="16" spans="1:80">
      <c r="A16" s="30" t="s">
        <v>119</v>
      </c>
      <c r="B16" s="4"/>
      <c r="C16" s="22">
        <f>SUM(C9:C15)</f>
        <v>0</v>
      </c>
      <c r="D16" s="22">
        <f t="shared" ref="D16:E16" si="3">SUM(D9:D15)</f>
        <v>0</v>
      </c>
      <c r="E16" s="22">
        <f t="shared" si="3"/>
        <v>0</v>
      </c>
      <c r="F16" s="4"/>
      <c r="G16" s="22">
        <f>SUM(G9:G15)</f>
        <v>0</v>
      </c>
      <c r="H16" s="22">
        <f t="shared" ref="H16:I16" si="4">SUM(H9:H15)</f>
        <v>0</v>
      </c>
      <c r="I16" s="22">
        <f t="shared" si="4"/>
        <v>0</v>
      </c>
      <c r="J16" s="4"/>
      <c r="K16" s="31">
        <f>SUM(K9:K15)</f>
        <v>0</v>
      </c>
      <c r="L16" s="31">
        <f t="shared" ref="L16:M16" si="5">SUM(L9:L15)</f>
        <v>0</v>
      </c>
      <c r="M16" s="31">
        <f t="shared" si="5"/>
        <v>0</v>
      </c>
      <c r="N16" s="4"/>
      <c r="O16" s="31">
        <f>SUM(O9:O15)</f>
        <v>0</v>
      </c>
    </row>
  </sheetData>
  <mergeCells count="16">
    <mergeCell ref="P1:P3"/>
    <mergeCell ref="A1:A3"/>
    <mergeCell ref="B1:B3"/>
    <mergeCell ref="C1:C3"/>
    <mergeCell ref="N1:N3"/>
    <mergeCell ref="O1:O3"/>
    <mergeCell ref="I1:I3"/>
    <mergeCell ref="J1:J3"/>
    <mergeCell ref="K1:K3"/>
    <mergeCell ref="L1:L3"/>
    <mergeCell ref="M1:M3"/>
    <mergeCell ref="D1:D3"/>
    <mergeCell ref="E1:E3"/>
    <mergeCell ref="F1:F3"/>
    <mergeCell ref="G1:G3"/>
    <mergeCell ref="H1:H3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Q7"/>
  <sheetViews>
    <sheetView workbookViewId="0">
      <selection activeCell="I19" sqref="I19"/>
    </sheetView>
  </sheetViews>
  <sheetFormatPr baseColWidth="10" defaultRowHeight="15"/>
  <cols>
    <col min="1" max="1" width="19.85546875" customWidth="1"/>
    <col min="2" max="2" width="18.28515625" customWidth="1"/>
    <col min="4" max="4" width="18.5703125" customWidth="1"/>
    <col min="5" max="6" width="12.7109375" customWidth="1"/>
    <col min="7" max="7" width="20" customWidth="1"/>
    <col min="8" max="8" width="16.5703125" customWidth="1"/>
    <col min="9" max="9" width="32.42578125" customWidth="1"/>
    <col min="11" max="11" width="30.5703125" customWidth="1"/>
    <col min="12" max="12" width="21" customWidth="1"/>
    <col min="13" max="13" width="19.7109375" customWidth="1"/>
    <col min="14" max="14" width="20.140625" customWidth="1"/>
  </cols>
  <sheetData>
    <row r="1" spans="1:17">
      <c r="A1" s="34" t="s">
        <v>98</v>
      </c>
      <c r="B1" s="34" t="s">
        <v>99</v>
      </c>
      <c r="C1" s="34" t="s">
        <v>100</v>
      </c>
      <c r="D1" s="34" t="s">
        <v>101</v>
      </c>
      <c r="E1" s="34" t="s">
        <v>102</v>
      </c>
      <c r="F1" s="34" t="s">
        <v>103</v>
      </c>
      <c r="G1" s="34" t="s">
        <v>104</v>
      </c>
      <c r="H1" s="34" t="s">
        <v>105</v>
      </c>
      <c r="I1" s="34" t="s">
        <v>106</v>
      </c>
      <c r="J1" s="34" t="s">
        <v>107</v>
      </c>
      <c r="K1" s="34" t="s">
        <v>108</v>
      </c>
      <c r="L1" s="36" t="s">
        <v>113</v>
      </c>
      <c r="M1" s="36" t="s">
        <v>114</v>
      </c>
      <c r="N1" s="36" t="s">
        <v>115</v>
      </c>
      <c r="O1" s="35" t="s">
        <v>110</v>
      </c>
      <c r="P1" s="35" t="s">
        <v>111</v>
      </c>
      <c r="Q1" s="35" t="s">
        <v>112</v>
      </c>
    </row>
    <row r="2" spans="1:17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7"/>
      <c r="M2" s="37"/>
      <c r="N2" s="37"/>
      <c r="O2" s="39"/>
      <c r="P2" s="39"/>
      <c r="Q2" s="39"/>
    </row>
    <row r="3" spans="1:17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7"/>
      <c r="M3" s="37"/>
      <c r="N3" s="37"/>
      <c r="O3" s="39"/>
      <c r="P3" s="39"/>
      <c r="Q3" s="39"/>
    </row>
    <row r="4" spans="1:17">
      <c r="A4" s="35"/>
      <c r="B4" s="35"/>
      <c r="C4" s="35"/>
      <c r="D4" s="35"/>
      <c r="E4" s="35"/>
      <c r="F4" s="35"/>
      <c r="G4" s="35"/>
      <c r="H4" s="35"/>
      <c r="I4" s="35"/>
      <c r="J4" s="35"/>
      <c r="K4" s="35"/>
      <c r="L4" s="38"/>
      <c r="M4" s="38"/>
      <c r="N4" s="38"/>
      <c r="O4" s="40"/>
      <c r="P4" s="40"/>
      <c r="Q4" s="40"/>
    </row>
    <row r="5" spans="1:17">
      <c r="A5" s="24"/>
      <c r="B5" s="25"/>
      <c r="C5" s="25"/>
      <c r="D5" s="25"/>
      <c r="E5" s="4"/>
      <c r="F5" s="4"/>
      <c r="G5" s="4"/>
      <c r="H5" s="4"/>
      <c r="I5" s="4"/>
      <c r="J5" s="4"/>
      <c r="K5" s="4"/>
      <c r="L5" s="4"/>
      <c r="M5" s="4"/>
      <c r="N5" s="4"/>
      <c r="O5" s="18"/>
      <c r="P5" s="18"/>
      <c r="Q5" s="18"/>
    </row>
    <row r="6" spans="1:17">
      <c r="A6" s="24"/>
      <c r="B6" s="25"/>
      <c r="C6" s="25"/>
      <c r="D6" s="25"/>
      <c r="E6" s="4"/>
      <c r="F6" s="4"/>
      <c r="G6" s="4"/>
      <c r="H6" s="4"/>
      <c r="I6" s="4"/>
      <c r="J6" s="4"/>
      <c r="K6" s="4"/>
      <c r="L6" s="4"/>
      <c r="M6" s="4"/>
      <c r="N6" s="4"/>
      <c r="O6" s="18"/>
      <c r="P6" s="18"/>
      <c r="Q6" s="18"/>
    </row>
    <row r="7" spans="1:17" ht="15.75" thickBot="1">
      <c r="A7" s="26" t="s">
        <v>109</v>
      </c>
      <c r="B7" s="27"/>
      <c r="C7" s="27"/>
      <c r="D7" s="27"/>
      <c r="E7" s="4"/>
      <c r="F7" s="4"/>
      <c r="G7" s="4"/>
      <c r="H7" s="4"/>
      <c r="I7" s="4"/>
      <c r="J7" s="4"/>
      <c r="K7" s="4"/>
      <c r="L7" s="4"/>
      <c r="M7" s="4"/>
      <c r="N7" s="4"/>
      <c r="O7" s="4">
        <f>SUM(O5:O6)</f>
        <v>0</v>
      </c>
      <c r="P7" s="4">
        <f t="shared" ref="P7:Q7" si="0">SUM(P5:P6)</f>
        <v>0</v>
      </c>
      <c r="Q7" s="4">
        <f t="shared" si="0"/>
        <v>0</v>
      </c>
    </row>
  </sheetData>
  <mergeCells count="17">
    <mergeCell ref="N1:N4"/>
    <mergeCell ref="F1:F4"/>
    <mergeCell ref="O1:O4"/>
    <mergeCell ref="P1:P4"/>
    <mergeCell ref="Q1:Q4"/>
    <mergeCell ref="G1:G4"/>
    <mergeCell ref="H1:H4"/>
    <mergeCell ref="I1:I4"/>
    <mergeCell ref="J1:J4"/>
    <mergeCell ref="K1:K4"/>
    <mergeCell ref="L1:L4"/>
    <mergeCell ref="M1:M4"/>
    <mergeCell ref="A1:A4"/>
    <mergeCell ref="B1:B4"/>
    <mergeCell ref="C1:C4"/>
    <mergeCell ref="D1:D4"/>
    <mergeCell ref="E1:E4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Q7"/>
  <sheetViews>
    <sheetView topLeftCell="E1" workbookViewId="0">
      <selection activeCell="E5" sqref="E5:Q7"/>
    </sheetView>
  </sheetViews>
  <sheetFormatPr baseColWidth="10" defaultRowHeight="15"/>
  <cols>
    <col min="1" max="1" width="19.85546875" customWidth="1"/>
    <col min="2" max="2" width="18.28515625" customWidth="1"/>
    <col min="4" max="4" width="18.5703125" customWidth="1"/>
    <col min="5" max="6" width="12.7109375" customWidth="1"/>
    <col min="7" max="7" width="20" customWidth="1"/>
    <col min="8" max="8" width="16.5703125" customWidth="1"/>
    <col min="9" max="9" width="32.42578125" customWidth="1"/>
    <col min="11" max="11" width="30.5703125" customWidth="1"/>
    <col min="12" max="12" width="21" customWidth="1"/>
    <col min="13" max="13" width="19.7109375" customWidth="1"/>
    <col min="14" max="14" width="20.140625" customWidth="1"/>
  </cols>
  <sheetData>
    <row r="1" spans="1:17">
      <c r="A1" s="34" t="s">
        <v>98</v>
      </c>
      <c r="B1" s="34" t="s">
        <v>99</v>
      </c>
      <c r="C1" s="34" t="s">
        <v>100</v>
      </c>
      <c r="D1" s="34" t="s">
        <v>101</v>
      </c>
      <c r="E1" s="34" t="s">
        <v>102</v>
      </c>
      <c r="F1" s="34" t="s">
        <v>103</v>
      </c>
      <c r="G1" s="34" t="s">
        <v>104</v>
      </c>
      <c r="H1" s="34" t="s">
        <v>105</v>
      </c>
      <c r="I1" s="34" t="s">
        <v>106</v>
      </c>
      <c r="J1" s="34" t="s">
        <v>107</v>
      </c>
      <c r="K1" s="34" t="s">
        <v>108</v>
      </c>
      <c r="L1" s="36" t="s">
        <v>113</v>
      </c>
      <c r="M1" s="36" t="s">
        <v>114</v>
      </c>
      <c r="N1" s="36" t="s">
        <v>115</v>
      </c>
      <c r="O1" s="35" t="s">
        <v>110</v>
      </c>
      <c r="P1" s="35" t="s">
        <v>111</v>
      </c>
      <c r="Q1" s="35" t="s">
        <v>112</v>
      </c>
    </row>
    <row r="2" spans="1:17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7"/>
      <c r="M2" s="37"/>
      <c r="N2" s="37"/>
      <c r="O2" s="39"/>
      <c r="P2" s="39"/>
      <c r="Q2" s="39"/>
    </row>
    <row r="3" spans="1:17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7"/>
      <c r="M3" s="37"/>
      <c r="N3" s="37"/>
      <c r="O3" s="39"/>
      <c r="P3" s="39"/>
      <c r="Q3" s="39"/>
    </row>
    <row r="4" spans="1:17">
      <c r="A4" s="35"/>
      <c r="B4" s="35"/>
      <c r="C4" s="35"/>
      <c r="D4" s="35"/>
      <c r="E4" s="35"/>
      <c r="F4" s="35"/>
      <c r="G4" s="35"/>
      <c r="H4" s="35"/>
      <c r="I4" s="35"/>
      <c r="J4" s="35"/>
      <c r="K4" s="35"/>
      <c r="L4" s="38"/>
      <c r="M4" s="38"/>
      <c r="N4" s="38"/>
      <c r="O4" s="40"/>
      <c r="P4" s="40"/>
      <c r="Q4" s="40"/>
    </row>
    <row r="5" spans="1:17">
      <c r="A5" s="24"/>
      <c r="B5" s="25"/>
      <c r="C5" s="25"/>
      <c r="D5" s="25"/>
      <c r="E5" s="4"/>
      <c r="F5" s="4"/>
      <c r="G5" s="4"/>
      <c r="H5" s="4"/>
      <c r="I5" s="4"/>
      <c r="J5" s="4"/>
      <c r="K5" s="4"/>
      <c r="L5" s="4"/>
      <c r="M5" s="4"/>
      <c r="N5" s="4"/>
      <c r="O5" s="18"/>
      <c r="P5" s="18"/>
      <c r="Q5" s="18"/>
    </row>
    <row r="6" spans="1:17">
      <c r="A6" s="24"/>
      <c r="B6" s="25"/>
      <c r="C6" s="25"/>
      <c r="D6" s="25"/>
      <c r="E6" s="4"/>
      <c r="F6" s="4"/>
      <c r="G6" s="4"/>
      <c r="H6" s="4"/>
      <c r="I6" s="4"/>
      <c r="J6" s="4"/>
      <c r="K6" s="4"/>
      <c r="L6" s="4"/>
      <c r="M6" s="4"/>
      <c r="N6" s="4"/>
      <c r="O6" s="18"/>
      <c r="P6" s="18"/>
      <c r="Q6" s="18"/>
    </row>
    <row r="7" spans="1:17" ht="15.75" thickBot="1">
      <c r="A7" s="26" t="s">
        <v>109</v>
      </c>
      <c r="B7" s="27"/>
      <c r="C7" s="27"/>
      <c r="D7" s="27"/>
      <c r="E7" s="4"/>
      <c r="F7" s="4"/>
      <c r="G7" s="4"/>
      <c r="H7" s="4"/>
      <c r="I7" s="4"/>
      <c r="J7" s="4"/>
      <c r="K7" s="4"/>
      <c r="L7" s="4"/>
      <c r="M7" s="4"/>
      <c r="N7" s="4"/>
      <c r="O7" s="4">
        <f>SUM(O5:O6)</f>
        <v>0</v>
      </c>
      <c r="P7" s="4">
        <f t="shared" ref="P7:Q7" si="0">SUM(P5:P6)</f>
        <v>0</v>
      </c>
      <c r="Q7" s="4">
        <f t="shared" si="0"/>
        <v>0</v>
      </c>
    </row>
  </sheetData>
  <mergeCells count="17">
    <mergeCell ref="Q1:Q4"/>
    <mergeCell ref="L1:L4"/>
    <mergeCell ref="M1:M4"/>
    <mergeCell ref="N1:N4"/>
    <mergeCell ref="O1:O4"/>
    <mergeCell ref="P1:P4"/>
    <mergeCell ref="G1:G4"/>
    <mergeCell ref="H1:H4"/>
    <mergeCell ref="I1:I4"/>
    <mergeCell ref="J1:J4"/>
    <mergeCell ref="K1:K4"/>
    <mergeCell ref="F1:F4"/>
    <mergeCell ref="A1:A4"/>
    <mergeCell ref="B1:B4"/>
    <mergeCell ref="C1:C4"/>
    <mergeCell ref="D1:D4"/>
    <mergeCell ref="E1:E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Presences ¼ heure A.L.S.H.</vt:lpstr>
      <vt:lpstr>Enfants de moins de 6 ans</vt:lpstr>
      <vt:lpstr>Enfants de 6 ans et plus</vt:lpstr>
    </vt:vector>
  </TitlesOfParts>
  <Company>DEFI Informatique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philippe</dc:creator>
  <cp:lastModifiedBy>philippe</cp:lastModifiedBy>
  <dcterms:created xsi:type="dcterms:W3CDTF">2013-04-08T14:40:07Z</dcterms:created>
  <dcterms:modified xsi:type="dcterms:W3CDTF">2014-03-24T15:19:33Z</dcterms:modified>
</cp:coreProperties>
</file>