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LL\Excel\"/>
    </mc:Choice>
  </mc:AlternateContent>
  <xr:revisionPtr revIDLastSave="0" documentId="13_ncr:1_{692B795D-ADEC-4DCA-90A9-58EC2DF97366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SEMAINE 1" sheetId="1" r:id="rId1"/>
    <sheet name="SEMAINE 2" sheetId="2" r:id="rId2"/>
    <sheet name="SEMAINE 3" sheetId="3" r:id="rId3"/>
    <sheet name="SEMAINE 4" sheetId="4" r:id="rId4"/>
    <sheet name="SEMAINE 5" sheetId="5" r:id="rId5"/>
  </sheets>
  <definedNames>
    <definedName name="_xlnm.Print_Area" localSheetId="3">'SEMAINE 4'!$A$1:$X$84</definedName>
    <definedName name="_xlnm.Print_Area" localSheetId="4">'SEMAINE 5'!$A$1:$X$84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6" i="5" l="1"/>
  <c r="V61" i="5"/>
  <c r="V57" i="5"/>
  <c r="V62" i="5"/>
  <c r="V64" i="5"/>
  <c r="V82" i="5"/>
  <c r="U56" i="5"/>
  <c r="U61" i="5"/>
  <c r="U57" i="5"/>
  <c r="U62" i="5"/>
  <c r="U64" i="5"/>
  <c r="U82" i="5"/>
  <c r="T56" i="5"/>
  <c r="T61" i="5"/>
  <c r="T57" i="5"/>
  <c r="T62" i="5"/>
  <c r="T64" i="5"/>
  <c r="T82" i="5"/>
  <c r="Q56" i="5"/>
  <c r="Q61" i="5"/>
  <c r="Q57" i="5"/>
  <c r="Q62" i="5"/>
  <c r="Q64" i="5"/>
  <c r="Q82" i="5"/>
  <c r="P56" i="5"/>
  <c r="P61" i="5"/>
  <c r="P57" i="5"/>
  <c r="P62" i="5"/>
  <c r="P64" i="5"/>
  <c r="P82" i="5"/>
  <c r="O56" i="5"/>
  <c r="O61" i="5"/>
  <c r="O57" i="5"/>
  <c r="O62" i="5"/>
  <c r="O64" i="5"/>
  <c r="O82" i="5"/>
  <c r="L56" i="5"/>
  <c r="L61" i="5"/>
  <c r="L57" i="5"/>
  <c r="L62" i="5"/>
  <c r="L64" i="5"/>
  <c r="L82" i="5"/>
  <c r="K56" i="5"/>
  <c r="K61" i="5"/>
  <c r="K57" i="5"/>
  <c r="K62" i="5"/>
  <c r="K64" i="5"/>
  <c r="K82" i="5"/>
  <c r="J56" i="5"/>
  <c r="J61" i="5"/>
  <c r="J57" i="5"/>
  <c r="J62" i="5"/>
  <c r="J64" i="5"/>
  <c r="J82" i="5"/>
  <c r="G56" i="5"/>
  <c r="G61" i="5"/>
  <c r="G57" i="5"/>
  <c r="G62" i="5"/>
  <c r="G64" i="5"/>
  <c r="G82" i="5"/>
  <c r="F56" i="5"/>
  <c r="F61" i="5"/>
  <c r="F57" i="5"/>
  <c r="F62" i="5"/>
  <c r="F64" i="5"/>
  <c r="F82" i="5"/>
  <c r="E56" i="5"/>
  <c r="E61" i="5"/>
  <c r="E57" i="5"/>
  <c r="E62" i="5"/>
  <c r="E64" i="5"/>
  <c r="E82" i="5"/>
  <c r="V81" i="5"/>
  <c r="U81" i="5"/>
  <c r="T81" i="5"/>
  <c r="Q81" i="5"/>
  <c r="P81" i="5"/>
  <c r="O81" i="5"/>
  <c r="L81" i="5"/>
  <c r="K81" i="5"/>
  <c r="J81" i="5"/>
  <c r="G81" i="5"/>
  <c r="F81" i="5"/>
  <c r="E81" i="5"/>
  <c r="V71" i="5"/>
  <c r="V75" i="5"/>
  <c r="V76" i="5"/>
  <c r="V77" i="5"/>
  <c r="V79" i="5"/>
  <c r="U71" i="5"/>
  <c r="U75" i="5"/>
  <c r="U76" i="5"/>
  <c r="U77" i="5"/>
  <c r="U79" i="5"/>
  <c r="T71" i="5"/>
  <c r="T75" i="5"/>
  <c r="T76" i="5"/>
  <c r="T77" i="5"/>
  <c r="T79" i="5"/>
  <c r="Q71" i="5"/>
  <c r="Q75" i="5"/>
  <c r="Q76" i="5"/>
  <c r="Q77" i="5"/>
  <c r="Q79" i="5"/>
  <c r="P71" i="5"/>
  <c r="P75" i="5"/>
  <c r="P76" i="5"/>
  <c r="P77" i="5"/>
  <c r="P79" i="5"/>
  <c r="O71" i="5"/>
  <c r="O75" i="5"/>
  <c r="O76" i="5"/>
  <c r="O77" i="5"/>
  <c r="O79" i="5"/>
  <c r="L71" i="5"/>
  <c r="L75" i="5"/>
  <c r="L76" i="5"/>
  <c r="L77" i="5"/>
  <c r="L79" i="5"/>
  <c r="K71" i="5"/>
  <c r="K75" i="5"/>
  <c r="K76" i="5"/>
  <c r="K77" i="5"/>
  <c r="K79" i="5"/>
  <c r="J71" i="5"/>
  <c r="J75" i="5"/>
  <c r="J76" i="5"/>
  <c r="J77" i="5"/>
  <c r="J79" i="5"/>
  <c r="G71" i="5"/>
  <c r="G75" i="5"/>
  <c r="G76" i="5"/>
  <c r="G77" i="5"/>
  <c r="G79" i="5"/>
  <c r="F71" i="5"/>
  <c r="F75" i="5"/>
  <c r="F76" i="5"/>
  <c r="F77" i="5"/>
  <c r="F79" i="5"/>
  <c r="E71" i="5"/>
  <c r="E75" i="5"/>
  <c r="E76" i="5"/>
  <c r="E77" i="5"/>
  <c r="E79" i="5"/>
  <c r="V78" i="5"/>
  <c r="U78" i="5"/>
  <c r="T78" i="5"/>
  <c r="Q78" i="5"/>
  <c r="P78" i="5"/>
  <c r="O78" i="5"/>
  <c r="L78" i="5"/>
  <c r="K78" i="5"/>
  <c r="J78" i="5"/>
  <c r="G78" i="5"/>
  <c r="F78" i="5"/>
  <c r="E78" i="5"/>
  <c r="V74" i="5"/>
  <c r="U74" i="5"/>
  <c r="T74" i="5"/>
  <c r="Q74" i="5"/>
  <c r="P74" i="5"/>
  <c r="O74" i="5"/>
  <c r="L74" i="5"/>
  <c r="K74" i="5"/>
  <c r="J74" i="5"/>
  <c r="G74" i="5"/>
  <c r="F74" i="5"/>
  <c r="E74" i="5"/>
  <c r="V73" i="5"/>
  <c r="U73" i="5"/>
  <c r="T73" i="5"/>
  <c r="Q73" i="5"/>
  <c r="P73" i="5"/>
  <c r="O73" i="5"/>
  <c r="L73" i="5"/>
  <c r="K73" i="5"/>
  <c r="J73" i="5"/>
  <c r="G73" i="5"/>
  <c r="F73" i="5"/>
  <c r="E73" i="5"/>
  <c r="V72" i="5"/>
  <c r="U72" i="5"/>
  <c r="T72" i="5"/>
  <c r="Q72" i="5"/>
  <c r="P72" i="5"/>
  <c r="O72" i="5"/>
  <c r="L72" i="5"/>
  <c r="K72" i="5"/>
  <c r="J72" i="5"/>
  <c r="G72" i="5"/>
  <c r="F72" i="5"/>
  <c r="E72" i="5"/>
  <c r="V70" i="5"/>
  <c r="U70" i="5"/>
  <c r="T70" i="5"/>
  <c r="Q70" i="5"/>
  <c r="P70" i="5"/>
  <c r="O70" i="5"/>
  <c r="L70" i="5"/>
  <c r="K70" i="5"/>
  <c r="J70" i="5"/>
  <c r="G70" i="5"/>
  <c r="F70" i="5"/>
  <c r="E70" i="5"/>
  <c r="V68" i="5"/>
  <c r="V67" i="5"/>
  <c r="V69" i="5"/>
  <c r="U68" i="5"/>
  <c r="U67" i="5"/>
  <c r="U69" i="5"/>
  <c r="T68" i="5"/>
  <c r="T67" i="5"/>
  <c r="T69" i="5"/>
  <c r="Q68" i="5"/>
  <c r="Q67" i="5"/>
  <c r="Q69" i="5"/>
  <c r="P68" i="5"/>
  <c r="P67" i="5"/>
  <c r="P69" i="5"/>
  <c r="O68" i="5"/>
  <c r="O67" i="5"/>
  <c r="O69" i="5"/>
  <c r="L68" i="5"/>
  <c r="L67" i="5"/>
  <c r="L69" i="5"/>
  <c r="K68" i="5"/>
  <c r="K67" i="5"/>
  <c r="K69" i="5"/>
  <c r="J68" i="5"/>
  <c r="J67" i="5"/>
  <c r="J69" i="5"/>
  <c r="G68" i="5"/>
  <c r="G67" i="5"/>
  <c r="G69" i="5"/>
  <c r="F68" i="5"/>
  <c r="F67" i="5"/>
  <c r="F69" i="5"/>
  <c r="E68" i="5"/>
  <c r="E67" i="5"/>
  <c r="E69" i="5"/>
  <c r="U55" i="5"/>
  <c r="U58" i="5"/>
  <c r="T60" i="5"/>
  <c r="P55" i="5"/>
  <c r="P58" i="5"/>
  <c r="O60" i="5"/>
  <c r="K55" i="5"/>
  <c r="K58" i="5"/>
  <c r="J60" i="5"/>
  <c r="F55" i="5"/>
  <c r="F58" i="5"/>
  <c r="E60" i="5"/>
  <c r="V58" i="5"/>
  <c r="T58" i="5"/>
  <c r="Q58" i="5"/>
  <c r="O58" i="5"/>
  <c r="L58" i="5"/>
  <c r="J58" i="5"/>
  <c r="G58" i="5"/>
  <c r="E58" i="5"/>
  <c r="X57" i="5"/>
  <c r="W57" i="5"/>
  <c r="S57" i="5"/>
  <c r="R57" i="5"/>
  <c r="N57" i="5"/>
  <c r="M57" i="5"/>
  <c r="I57" i="5"/>
  <c r="H57" i="5"/>
  <c r="X56" i="5"/>
  <c r="W56" i="5"/>
  <c r="S56" i="5"/>
  <c r="R56" i="5"/>
  <c r="N56" i="5"/>
  <c r="M56" i="5"/>
  <c r="I56" i="5"/>
  <c r="H56" i="5"/>
  <c r="X55" i="5"/>
  <c r="W55" i="5"/>
  <c r="V55" i="5"/>
  <c r="T55" i="5"/>
  <c r="S55" i="5"/>
  <c r="R55" i="5"/>
  <c r="Q55" i="5"/>
  <c r="O55" i="5"/>
  <c r="N55" i="5"/>
  <c r="M55" i="5"/>
  <c r="L55" i="5"/>
  <c r="J55" i="5"/>
  <c r="I55" i="5"/>
  <c r="H55" i="5"/>
  <c r="G55" i="5"/>
  <c r="E55" i="5"/>
  <c r="V56" i="4"/>
  <c r="V61" i="4"/>
  <c r="V57" i="4"/>
  <c r="V62" i="4"/>
  <c r="V64" i="4"/>
  <c r="V82" i="4"/>
  <c r="U56" i="4"/>
  <c r="U61" i="4"/>
  <c r="U57" i="4"/>
  <c r="U62" i="4"/>
  <c r="U64" i="4"/>
  <c r="U82" i="4"/>
  <c r="T56" i="4"/>
  <c r="T61" i="4"/>
  <c r="T57" i="4"/>
  <c r="T62" i="4"/>
  <c r="T64" i="4"/>
  <c r="T82" i="4"/>
  <c r="Q56" i="4"/>
  <c r="Q61" i="4"/>
  <c r="Q57" i="4"/>
  <c r="Q62" i="4"/>
  <c r="Q64" i="4"/>
  <c r="Q82" i="4"/>
  <c r="P56" i="4"/>
  <c r="P61" i="4"/>
  <c r="P57" i="4"/>
  <c r="P62" i="4"/>
  <c r="P64" i="4"/>
  <c r="P82" i="4"/>
  <c r="O56" i="4"/>
  <c r="O61" i="4"/>
  <c r="O57" i="4"/>
  <c r="O62" i="4"/>
  <c r="O64" i="4"/>
  <c r="O82" i="4"/>
  <c r="L56" i="4"/>
  <c r="L61" i="4"/>
  <c r="L57" i="4"/>
  <c r="L62" i="4"/>
  <c r="L64" i="4"/>
  <c r="L82" i="4"/>
  <c r="K56" i="4"/>
  <c r="K61" i="4"/>
  <c r="K57" i="4"/>
  <c r="K62" i="4"/>
  <c r="K64" i="4"/>
  <c r="K82" i="4"/>
  <c r="J56" i="4"/>
  <c r="J61" i="4"/>
  <c r="J57" i="4"/>
  <c r="J62" i="4"/>
  <c r="J64" i="4"/>
  <c r="J82" i="4"/>
  <c r="G56" i="4"/>
  <c r="G61" i="4"/>
  <c r="G57" i="4"/>
  <c r="G62" i="4"/>
  <c r="G64" i="4"/>
  <c r="G82" i="4"/>
  <c r="F56" i="4"/>
  <c r="F61" i="4"/>
  <c r="F57" i="4"/>
  <c r="F62" i="4"/>
  <c r="F64" i="4"/>
  <c r="F82" i="4"/>
  <c r="E56" i="4"/>
  <c r="E61" i="4"/>
  <c r="E57" i="4"/>
  <c r="E62" i="4"/>
  <c r="E64" i="4"/>
  <c r="E82" i="4"/>
  <c r="V81" i="4"/>
  <c r="U81" i="4"/>
  <c r="T81" i="4"/>
  <c r="Q81" i="4"/>
  <c r="P81" i="4"/>
  <c r="O81" i="4"/>
  <c r="L81" i="4"/>
  <c r="K81" i="4"/>
  <c r="J81" i="4"/>
  <c r="G81" i="4"/>
  <c r="F81" i="4"/>
  <c r="E81" i="4"/>
  <c r="V71" i="4"/>
  <c r="V75" i="4"/>
  <c r="V76" i="4"/>
  <c r="V77" i="4"/>
  <c r="V79" i="4"/>
  <c r="U71" i="4"/>
  <c r="U75" i="4"/>
  <c r="U76" i="4"/>
  <c r="U77" i="4"/>
  <c r="U79" i="4"/>
  <c r="T71" i="4"/>
  <c r="T75" i="4"/>
  <c r="T76" i="4"/>
  <c r="T77" i="4"/>
  <c r="T79" i="4"/>
  <c r="Q71" i="4"/>
  <c r="Q75" i="4"/>
  <c r="Q76" i="4"/>
  <c r="Q77" i="4"/>
  <c r="Q79" i="4"/>
  <c r="P71" i="4"/>
  <c r="P75" i="4"/>
  <c r="P76" i="4"/>
  <c r="P77" i="4"/>
  <c r="P79" i="4"/>
  <c r="O71" i="4"/>
  <c r="O75" i="4"/>
  <c r="O76" i="4"/>
  <c r="O77" i="4"/>
  <c r="O79" i="4"/>
  <c r="L71" i="4"/>
  <c r="L75" i="4"/>
  <c r="L76" i="4"/>
  <c r="L77" i="4"/>
  <c r="L79" i="4"/>
  <c r="K71" i="4"/>
  <c r="K75" i="4"/>
  <c r="K76" i="4"/>
  <c r="K77" i="4"/>
  <c r="K79" i="4"/>
  <c r="J71" i="4"/>
  <c r="J75" i="4"/>
  <c r="J76" i="4"/>
  <c r="J77" i="4"/>
  <c r="J79" i="4"/>
  <c r="G71" i="4"/>
  <c r="G75" i="4"/>
  <c r="G76" i="4"/>
  <c r="G77" i="4"/>
  <c r="G79" i="4"/>
  <c r="F71" i="4"/>
  <c r="F75" i="4"/>
  <c r="F76" i="4"/>
  <c r="F77" i="4"/>
  <c r="F79" i="4"/>
  <c r="E71" i="4"/>
  <c r="E75" i="4"/>
  <c r="E76" i="4"/>
  <c r="E77" i="4"/>
  <c r="E79" i="4"/>
  <c r="V78" i="4"/>
  <c r="U78" i="4"/>
  <c r="T78" i="4"/>
  <c r="Q78" i="4"/>
  <c r="P78" i="4"/>
  <c r="O78" i="4"/>
  <c r="L78" i="4"/>
  <c r="K78" i="4"/>
  <c r="J78" i="4"/>
  <c r="G78" i="4"/>
  <c r="F78" i="4"/>
  <c r="E78" i="4"/>
  <c r="V74" i="4"/>
  <c r="U74" i="4"/>
  <c r="T74" i="4"/>
  <c r="Q74" i="4"/>
  <c r="P74" i="4"/>
  <c r="O74" i="4"/>
  <c r="L74" i="4"/>
  <c r="K74" i="4"/>
  <c r="J74" i="4"/>
  <c r="G74" i="4"/>
  <c r="F74" i="4"/>
  <c r="E74" i="4"/>
  <c r="V73" i="4"/>
  <c r="U73" i="4"/>
  <c r="T73" i="4"/>
  <c r="Q73" i="4"/>
  <c r="P73" i="4"/>
  <c r="O73" i="4"/>
  <c r="L73" i="4"/>
  <c r="K73" i="4"/>
  <c r="J73" i="4"/>
  <c r="G73" i="4"/>
  <c r="F73" i="4"/>
  <c r="E73" i="4"/>
  <c r="V72" i="4"/>
  <c r="U72" i="4"/>
  <c r="T72" i="4"/>
  <c r="Q72" i="4"/>
  <c r="P72" i="4"/>
  <c r="O72" i="4"/>
  <c r="L72" i="4"/>
  <c r="K72" i="4"/>
  <c r="J72" i="4"/>
  <c r="G72" i="4"/>
  <c r="F72" i="4"/>
  <c r="E72" i="4"/>
  <c r="V70" i="4"/>
  <c r="U70" i="4"/>
  <c r="T70" i="4"/>
  <c r="Q70" i="4"/>
  <c r="P70" i="4"/>
  <c r="O70" i="4"/>
  <c r="L70" i="4"/>
  <c r="K70" i="4"/>
  <c r="J70" i="4"/>
  <c r="G70" i="4"/>
  <c r="F70" i="4"/>
  <c r="E70" i="4"/>
  <c r="V68" i="4"/>
  <c r="V67" i="4"/>
  <c r="V69" i="4"/>
  <c r="U68" i="4"/>
  <c r="U67" i="4"/>
  <c r="U69" i="4"/>
  <c r="T68" i="4"/>
  <c r="T67" i="4"/>
  <c r="T69" i="4"/>
  <c r="Q68" i="4"/>
  <c r="Q67" i="4"/>
  <c r="Q69" i="4"/>
  <c r="P68" i="4"/>
  <c r="P67" i="4"/>
  <c r="P69" i="4"/>
  <c r="O68" i="4"/>
  <c r="O67" i="4"/>
  <c r="O69" i="4"/>
  <c r="L68" i="4"/>
  <c r="L67" i="4"/>
  <c r="L69" i="4"/>
  <c r="K68" i="4"/>
  <c r="K67" i="4"/>
  <c r="K69" i="4"/>
  <c r="J68" i="4"/>
  <c r="J67" i="4"/>
  <c r="J69" i="4"/>
  <c r="G68" i="4"/>
  <c r="G67" i="4"/>
  <c r="G69" i="4"/>
  <c r="F68" i="4"/>
  <c r="F67" i="4"/>
  <c r="F69" i="4"/>
  <c r="E68" i="4"/>
  <c r="E67" i="4"/>
  <c r="E69" i="4"/>
  <c r="U55" i="4"/>
  <c r="U58" i="4"/>
  <c r="T60" i="4"/>
  <c r="P55" i="4"/>
  <c r="P58" i="4"/>
  <c r="O60" i="4"/>
  <c r="K55" i="4"/>
  <c r="K58" i="4"/>
  <c r="J60" i="4"/>
  <c r="F55" i="4"/>
  <c r="F58" i="4"/>
  <c r="E60" i="4"/>
  <c r="V58" i="4"/>
  <c r="T58" i="4"/>
  <c r="Q58" i="4"/>
  <c r="O58" i="4"/>
  <c r="L58" i="4"/>
  <c r="J58" i="4"/>
  <c r="G58" i="4"/>
  <c r="E58" i="4"/>
  <c r="X57" i="4"/>
  <c r="W57" i="4"/>
  <c r="S57" i="4"/>
  <c r="R57" i="4"/>
  <c r="N57" i="4"/>
  <c r="M57" i="4"/>
  <c r="I57" i="4"/>
  <c r="H57" i="4"/>
  <c r="X56" i="4"/>
  <c r="W56" i="4"/>
  <c r="S56" i="4"/>
  <c r="R56" i="4"/>
  <c r="N56" i="4"/>
  <c r="M56" i="4"/>
  <c r="I56" i="4"/>
  <c r="H56" i="4"/>
  <c r="X55" i="4"/>
  <c r="W55" i="4"/>
  <c r="V55" i="4"/>
  <c r="T55" i="4"/>
  <c r="S55" i="4"/>
  <c r="R55" i="4"/>
  <c r="Q55" i="4"/>
  <c r="O55" i="4"/>
  <c r="N55" i="4"/>
  <c r="M55" i="4"/>
  <c r="L55" i="4"/>
  <c r="J55" i="4"/>
  <c r="I55" i="4"/>
  <c r="H55" i="4"/>
  <c r="G55" i="4"/>
  <c r="E55" i="4"/>
  <c r="V56" i="3"/>
  <c r="V61" i="3"/>
  <c r="V57" i="3"/>
  <c r="V62" i="3"/>
  <c r="V64" i="3"/>
  <c r="V82" i="3"/>
  <c r="U56" i="3"/>
  <c r="U61" i="3"/>
  <c r="U57" i="3"/>
  <c r="U62" i="3"/>
  <c r="U64" i="3"/>
  <c r="U82" i="3"/>
  <c r="T56" i="3"/>
  <c r="T61" i="3"/>
  <c r="T57" i="3"/>
  <c r="T62" i="3"/>
  <c r="T64" i="3"/>
  <c r="T82" i="3"/>
  <c r="Q56" i="3"/>
  <c r="Q61" i="3"/>
  <c r="Q57" i="3"/>
  <c r="Q62" i="3"/>
  <c r="Q64" i="3"/>
  <c r="Q82" i="3"/>
  <c r="P56" i="3"/>
  <c r="P61" i="3"/>
  <c r="P57" i="3"/>
  <c r="P62" i="3"/>
  <c r="P64" i="3"/>
  <c r="P82" i="3"/>
  <c r="O56" i="3"/>
  <c r="O61" i="3"/>
  <c r="O57" i="3"/>
  <c r="O62" i="3"/>
  <c r="O64" i="3"/>
  <c r="O82" i="3"/>
  <c r="L56" i="3"/>
  <c r="L61" i="3"/>
  <c r="L57" i="3"/>
  <c r="L62" i="3"/>
  <c r="L64" i="3"/>
  <c r="L82" i="3"/>
  <c r="K56" i="3"/>
  <c r="K61" i="3"/>
  <c r="K57" i="3"/>
  <c r="K62" i="3"/>
  <c r="K64" i="3"/>
  <c r="K82" i="3"/>
  <c r="J56" i="3"/>
  <c r="J61" i="3"/>
  <c r="J57" i="3"/>
  <c r="J62" i="3"/>
  <c r="J64" i="3"/>
  <c r="J82" i="3"/>
  <c r="G56" i="3"/>
  <c r="G61" i="3"/>
  <c r="G57" i="3"/>
  <c r="G62" i="3"/>
  <c r="G64" i="3"/>
  <c r="G82" i="3"/>
  <c r="F56" i="3"/>
  <c r="F61" i="3"/>
  <c r="F57" i="3"/>
  <c r="F62" i="3"/>
  <c r="F64" i="3"/>
  <c r="F82" i="3"/>
  <c r="E56" i="3"/>
  <c r="E61" i="3"/>
  <c r="E57" i="3"/>
  <c r="E62" i="3"/>
  <c r="E64" i="3"/>
  <c r="E82" i="3"/>
  <c r="V81" i="3"/>
  <c r="U81" i="3"/>
  <c r="T81" i="3"/>
  <c r="Q81" i="3"/>
  <c r="P81" i="3"/>
  <c r="O81" i="3"/>
  <c r="L81" i="3"/>
  <c r="K81" i="3"/>
  <c r="J81" i="3"/>
  <c r="G81" i="3"/>
  <c r="F81" i="3"/>
  <c r="E81" i="3"/>
  <c r="V71" i="3"/>
  <c r="V75" i="3"/>
  <c r="V76" i="3"/>
  <c r="V77" i="3"/>
  <c r="V79" i="3"/>
  <c r="U71" i="3"/>
  <c r="U75" i="3"/>
  <c r="U76" i="3"/>
  <c r="U77" i="3"/>
  <c r="U79" i="3"/>
  <c r="T71" i="3"/>
  <c r="T75" i="3"/>
  <c r="T76" i="3"/>
  <c r="T77" i="3"/>
  <c r="T79" i="3"/>
  <c r="Q71" i="3"/>
  <c r="Q75" i="3"/>
  <c r="Q76" i="3"/>
  <c r="Q77" i="3"/>
  <c r="Q79" i="3"/>
  <c r="P71" i="3"/>
  <c r="P75" i="3"/>
  <c r="P76" i="3"/>
  <c r="P77" i="3"/>
  <c r="P79" i="3"/>
  <c r="O71" i="3"/>
  <c r="O75" i="3"/>
  <c r="O76" i="3"/>
  <c r="O77" i="3"/>
  <c r="O79" i="3"/>
  <c r="L71" i="3"/>
  <c r="L75" i="3"/>
  <c r="L76" i="3"/>
  <c r="L77" i="3"/>
  <c r="L79" i="3"/>
  <c r="K71" i="3"/>
  <c r="K75" i="3"/>
  <c r="K76" i="3"/>
  <c r="K77" i="3"/>
  <c r="K79" i="3"/>
  <c r="J71" i="3"/>
  <c r="J75" i="3"/>
  <c r="J76" i="3"/>
  <c r="J77" i="3"/>
  <c r="J79" i="3"/>
  <c r="G71" i="3"/>
  <c r="G75" i="3"/>
  <c r="G76" i="3"/>
  <c r="G77" i="3"/>
  <c r="G79" i="3"/>
  <c r="F71" i="3"/>
  <c r="F75" i="3"/>
  <c r="F76" i="3"/>
  <c r="F77" i="3"/>
  <c r="F79" i="3"/>
  <c r="E71" i="3"/>
  <c r="E75" i="3"/>
  <c r="E76" i="3"/>
  <c r="E77" i="3"/>
  <c r="E79" i="3"/>
  <c r="V78" i="3"/>
  <c r="U78" i="3"/>
  <c r="T78" i="3"/>
  <c r="Q78" i="3"/>
  <c r="P78" i="3"/>
  <c r="O78" i="3"/>
  <c r="L78" i="3"/>
  <c r="K78" i="3"/>
  <c r="J78" i="3"/>
  <c r="G78" i="3"/>
  <c r="F78" i="3"/>
  <c r="E78" i="3"/>
  <c r="V74" i="3"/>
  <c r="U74" i="3"/>
  <c r="T74" i="3"/>
  <c r="Q74" i="3"/>
  <c r="P74" i="3"/>
  <c r="O74" i="3"/>
  <c r="L74" i="3"/>
  <c r="K74" i="3"/>
  <c r="J74" i="3"/>
  <c r="G74" i="3"/>
  <c r="F74" i="3"/>
  <c r="E74" i="3"/>
  <c r="V73" i="3"/>
  <c r="U73" i="3"/>
  <c r="T73" i="3"/>
  <c r="Q73" i="3"/>
  <c r="P73" i="3"/>
  <c r="O73" i="3"/>
  <c r="L73" i="3"/>
  <c r="K73" i="3"/>
  <c r="J73" i="3"/>
  <c r="G73" i="3"/>
  <c r="F73" i="3"/>
  <c r="E73" i="3"/>
  <c r="V72" i="3"/>
  <c r="U72" i="3"/>
  <c r="T72" i="3"/>
  <c r="Q72" i="3"/>
  <c r="P72" i="3"/>
  <c r="O72" i="3"/>
  <c r="L72" i="3"/>
  <c r="K72" i="3"/>
  <c r="J72" i="3"/>
  <c r="G72" i="3"/>
  <c r="F72" i="3"/>
  <c r="E72" i="3"/>
  <c r="V70" i="3"/>
  <c r="U70" i="3"/>
  <c r="T70" i="3"/>
  <c r="Q70" i="3"/>
  <c r="P70" i="3"/>
  <c r="O70" i="3"/>
  <c r="L70" i="3"/>
  <c r="K70" i="3"/>
  <c r="J70" i="3"/>
  <c r="G70" i="3"/>
  <c r="F70" i="3"/>
  <c r="E70" i="3"/>
  <c r="V68" i="3"/>
  <c r="V67" i="3"/>
  <c r="V69" i="3"/>
  <c r="U68" i="3"/>
  <c r="U67" i="3"/>
  <c r="U69" i="3"/>
  <c r="T68" i="3"/>
  <c r="T67" i="3"/>
  <c r="T69" i="3"/>
  <c r="Q68" i="3"/>
  <c r="Q67" i="3"/>
  <c r="Q69" i="3"/>
  <c r="P68" i="3"/>
  <c r="P67" i="3"/>
  <c r="P69" i="3"/>
  <c r="O68" i="3"/>
  <c r="O67" i="3"/>
  <c r="O69" i="3"/>
  <c r="L68" i="3"/>
  <c r="L67" i="3"/>
  <c r="L69" i="3"/>
  <c r="K68" i="3"/>
  <c r="K67" i="3"/>
  <c r="K69" i="3"/>
  <c r="J68" i="3"/>
  <c r="J67" i="3"/>
  <c r="J69" i="3"/>
  <c r="G68" i="3"/>
  <c r="G67" i="3"/>
  <c r="G69" i="3"/>
  <c r="F68" i="3"/>
  <c r="F67" i="3"/>
  <c r="F69" i="3"/>
  <c r="E68" i="3"/>
  <c r="E67" i="3"/>
  <c r="E69" i="3"/>
  <c r="U55" i="3"/>
  <c r="U58" i="3"/>
  <c r="T60" i="3"/>
  <c r="P55" i="3"/>
  <c r="P58" i="3"/>
  <c r="O60" i="3"/>
  <c r="K55" i="3"/>
  <c r="K58" i="3"/>
  <c r="J60" i="3"/>
  <c r="F55" i="3"/>
  <c r="F58" i="3"/>
  <c r="E60" i="3"/>
  <c r="V58" i="3"/>
  <c r="T58" i="3"/>
  <c r="Q58" i="3"/>
  <c r="O58" i="3"/>
  <c r="L58" i="3"/>
  <c r="J58" i="3"/>
  <c r="G58" i="3"/>
  <c r="E58" i="3"/>
  <c r="X57" i="3"/>
  <c r="W57" i="3"/>
  <c r="S57" i="3"/>
  <c r="R57" i="3"/>
  <c r="N57" i="3"/>
  <c r="M57" i="3"/>
  <c r="I57" i="3"/>
  <c r="H57" i="3"/>
  <c r="X56" i="3"/>
  <c r="W56" i="3"/>
  <c r="S56" i="3"/>
  <c r="R56" i="3"/>
  <c r="N56" i="3"/>
  <c r="M56" i="3"/>
  <c r="I56" i="3"/>
  <c r="H56" i="3"/>
  <c r="X55" i="3"/>
  <c r="W55" i="3"/>
  <c r="V55" i="3"/>
  <c r="T55" i="3"/>
  <c r="S55" i="3"/>
  <c r="R55" i="3"/>
  <c r="Q55" i="3"/>
  <c r="O55" i="3"/>
  <c r="N55" i="3"/>
  <c r="M55" i="3"/>
  <c r="L55" i="3"/>
  <c r="J55" i="3"/>
  <c r="I55" i="3"/>
  <c r="H55" i="3"/>
  <c r="G55" i="3"/>
  <c r="E55" i="3"/>
  <c r="V56" i="2"/>
  <c r="V61" i="2"/>
  <c r="V57" i="2"/>
  <c r="V62" i="2"/>
  <c r="V64" i="2"/>
  <c r="V82" i="2"/>
  <c r="U56" i="2"/>
  <c r="U61" i="2"/>
  <c r="U57" i="2"/>
  <c r="U62" i="2"/>
  <c r="U64" i="2"/>
  <c r="U82" i="2"/>
  <c r="T56" i="2"/>
  <c r="T61" i="2"/>
  <c r="T57" i="2"/>
  <c r="T62" i="2"/>
  <c r="T64" i="2"/>
  <c r="T82" i="2"/>
  <c r="Q56" i="2"/>
  <c r="Q61" i="2"/>
  <c r="Q57" i="2"/>
  <c r="Q62" i="2"/>
  <c r="Q64" i="2"/>
  <c r="Q82" i="2"/>
  <c r="P56" i="2"/>
  <c r="P61" i="2"/>
  <c r="P57" i="2"/>
  <c r="P62" i="2"/>
  <c r="P64" i="2"/>
  <c r="P82" i="2"/>
  <c r="O56" i="2"/>
  <c r="O61" i="2"/>
  <c r="O57" i="2"/>
  <c r="O62" i="2"/>
  <c r="O64" i="2"/>
  <c r="O82" i="2"/>
  <c r="L56" i="2"/>
  <c r="L61" i="2"/>
  <c r="L57" i="2"/>
  <c r="L62" i="2"/>
  <c r="L64" i="2"/>
  <c r="L82" i="2"/>
  <c r="K56" i="2"/>
  <c r="K61" i="2"/>
  <c r="K57" i="2"/>
  <c r="K62" i="2"/>
  <c r="K64" i="2"/>
  <c r="K82" i="2"/>
  <c r="J56" i="2"/>
  <c r="J61" i="2"/>
  <c r="J57" i="2"/>
  <c r="J62" i="2"/>
  <c r="J64" i="2"/>
  <c r="J82" i="2"/>
  <c r="G56" i="2"/>
  <c r="G61" i="2"/>
  <c r="G57" i="2"/>
  <c r="G62" i="2"/>
  <c r="G64" i="2"/>
  <c r="G82" i="2"/>
  <c r="F56" i="2"/>
  <c r="F61" i="2"/>
  <c r="F57" i="2"/>
  <c r="F62" i="2"/>
  <c r="F64" i="2"/>
  <c r="F82" i="2"/>
  <c r="E56" i="2"/>
  <c r="E61" i="2"/>
  <c r="E57" i="2"/>
  <c r="E62" i="2"/>
  <c r="E64" i="2"/>
  <c r="E82" i="2"/>
  <c r="V81" i="2"/>
  <c r="U81" i="2"/>
  <c r="T81" i="2"/>
  <c r="Q81" i="2"/>
  <c r="P81" i="2"/>
  <c r="O81" i="2"/>
  <c r="L81" i="2"/>
  <c r="K81" i="2"/>
  <c r="J81" i="2"/>
  <c r="G81" i="2"/>
  <c r="F81" i="2"/>
  <c r="E81" i="2"/>
  <c r="V71" i="2"/>
  <c r="V75" i="2"/>
  <c r="V76" i="2"/>
  <c r="V77" i="2"/>
  <c r="V79" i="2"/>
  <c r="U71" i="2"/>
  <c r="U75" i="2"/>
  <c r="U76" i="2"/>
  <c r="U77" i="2"/>
  <c r="U79" i="2"/>
  <c r="T71" i="2"/>
  <c r="T75" i="2"/>
  <c r="T76" i="2"/>
  <c r="T77" i="2"/>
  <c r="T79" i="2"/>
  <c r="Q71" i="2"/>
  <c r="Q75" i="2"/>
  <c r="Q76" i="2"/>
  <c r="Q77" i="2"/>
  <c r="Q79" i="2"/>
  <c r="P71" i="2"/>
  <c r="P75" i="2"/>
  <c r="P76" i="2"/>
  <c r="P77" i="2"/>
  <c r="P79" i="2"/>
  <c r="O71" i="2"/>
  <c r="O75" i="2"/>
  <c r="O76" i="2"/>
  <c r="O77" i="2"/>
  <c r="O79" i="2"/>
  <c r="L71" i="2"/>
  <c r="L75" i="2"/>
  <c r="L76" i="2"/>
  <c r="L77" i="2"/>
  <c r="L79" i="2"/>
  <c r="K71" i="2"/>
  <c r="K75" i="2"/>
  <c r="K76" i="2"/>
  <c r="K77" i="2"/>
  <c r="K79" i="2"/>
  <c r="J71" i="2"/>
  <c r="J75" i="2"/>
  <c r="J76" i="2"/>
  <c r="J77" i="2"/>
  <c r="J79" i="2"/>
  <c r="G71" i="2"/>
  <c r="G75" i="2"/>
  <c r="G76" i="2"/>
  <c r="G77" i="2"/>
  <c r="G79" i="2"/>
  <c r="F71" i="2"/>
  <c r="F75" i="2"/>
  <c r="F76" i="2"/>
  <c r="F77" i="2"/>
  <c r="F79" i="2"/>
  <c r="E71" i="2"/>
  <c r="E75" i="2"/>
  <c r="E76" i="2"/>
  <c r="E77" i="2"/>
  <c r="E79" i="2"/>
  <c r="V78" i="2"/>
  <c r="U78" i="2"/>
  <c r="T78" i="2"/>
  <c r="Q78" i="2"/>
  <c r="P78" i="2"/>
  <c r="O78" i="2"/>
  <c r="L78" i="2"/>
  <c r="K78" i="2"/>
  <c r="J78" i="2"/>
  <c r="G78" i="2"/>
  <c r="F78" i="2"/>
  <c r="E78" i="2"/>
  <c r="V74" i="2"/>
  <c r="U74" i="2"/>
  <c r="T74" i="2"/>
  <c r="Q74" i="2"/>
  <c r="P74" i="2"/>
  <c r="O74" i="2"/>
  <c r="L74" i="2"/>
  <c r="K74" i="2"/>
  <c r="J74" i="2"/>
  <c r="G74" i="2"/>
  <c r="F74" i="2"/>
  <c r="E74" i="2"/>
  <c r="V73" i="2"/>
  <c r="U73" i="2"/>
  <c r="T73" i="2"/>
  <c r="Q73" i="2"/>
  <c r="P73" i="2"/>
  <c r="O73" i="2"/>
  <c r="L73" i="2"/>
  <c r="K73" i="2"/>
  <c r="J73" i="2"/>
  <c r="G73" i="2"/>
  <c r="F73" i="2"/>
  <c r="E73" i="2"/>
  <c r="V72" i="2"/>
  <c r="U72" i="2"/>
  <c r="T72" i="2"/>
  <c r="Q72" i="2"/>
  <c r="P72" i="2"/>
  <c r="O72" i="2"/>
  <c r="L72" i="2"/>
  <c r="K72" i="2"/>
  <c r="J72" i="2"/>
  <c r="G72" i="2"/>
  <c r="F72" i="2"/>
  <c r="E72" i="2"/>
  <c r="V70" i="2"/>
  <c r="U70" i="2"/>
  <c r="T70" i="2"/>
  <c r="Q70" i="2"/>
  <c r="P70" i="2"/>
  <c r="O70" i="2"/>
  <c r="L70" i="2"/>
  <c r="K70" i="2"/>
  <c r="J70" i="2"/>
  <c r="G70" i="2"/>
  <c r="F70" i="2"/>
  <c r="E70" i="2"/>
  <c r="V68" i="2"/>
  <c r="V67" i="2"/>
  <c r="V69" i="2"/>
  <c r="U68" i="2"/>
  <c r="U67" i="2"/>
  <c r="U69" i="2"/>
  <c r="T68" i="2"/>
  <c r="T67" i="2"/>
  <c r="T69" i="2"/>
  <c r="Q68" i="2"/>
  <c r="Q67" i="2"/>
  <c r="Q69" i="2"/>
  <c r="P68" i="2"/>
  <c r="P67" i="2"/>
  <c r="P69" i="2"/>
  <c r="O68" i="2"/>
  <c r="O67" i="2"/>
  <c r="O69" i="2"/>
  <c r="L68" i="2"/>
  <c r="L67" i="2"/>
  <c r="L69" i="2"/>
  <c r="K68" i="2"/>
  <c r="K67" i="2"/>
  <c r="K69" i="2"/>
  <c r="J68" i="2"/>
  <c r="J67" i="2"/>
  <c r="J69" i="2"/>
  <c r="G68" i="2"/>
  <c r="G67" i="2"/>
  <c r="G69" i="2"/>
  <c r="F68" i="2"/>
  <c r="F67" i="2"/>
  <c r="F69" i="2"/>
  <c r="E68" i="2"/>
  <c r="E67" i="2"/>
  <c r="E69" i="2"/>
  <c r="U55" i="2"/>
  <c r="U58" i="2"/>
  <c r="T60" i="2"/>
  <c r="P55" i="2"/>
  <c r="P58" i="2"/>
  <c r="O60" i="2"/>
  <c r="K55" i="2"/>
  <c r="K58" i="2"/>
  <c r="J60" i="2"/>
  <c r="F55" i="2"/>
  <c r="F58" i="2"/>
  <c r="E60" i="2"/>
  <c r="V58" i="2"/>
  <c r="T58" i="2"/>
  <c r="Q58" i="2"/>
  <c r="O58" i="2"/>
  <c r="L58" i="2"/>
  <c r="J58" i="2"/>
  <c r="G58" i="2"/>
  <c r="E58" i="2"/>
  <c r="X57" i="2"/>
  <c r="W57" i="2"/>
  <c r="S57" i="2"/>
  <c r="R57" i="2"/>
  <c r="N57" i="2"/>
  <c r="M57" i="2"/>
  <c r="I57" i="2"/>
  <c r="H57" i="2"/>
  <c r="X56" i="2"/>
  <c r="W56" i="2"/>
  <c r="S56" i="2"/>
  <c r="R56" i="2"/>
  <c r="N56" i="2"/>
  <c r="M56" i="2"/>
  <c r="I56" i="2"/>
  <c r="H56" i="2"/>
  <c r="X55" i="2"/>
  <c r="W55" i="2"/>
  <c r="V55" i="2"/>
  <c r="T55" i="2"/>
  <c r="S55" i="2"/>
  <c r="R55" i="2"/>
  <c r="Q55" i="2"/>
  <c r="O55" i="2"/>
  <c r="N55" i="2"/>
  <c r="M55" i="2"/>
  <c r="L55" i="2"/>
  <c r="J55" i="2"/>
  <c r="I55" i="2"/>
  <c r="H55" i="2"/>
  <c r="G55" i="2"/>
  <c r="E55" i="2"/>
  <c r="U57" i="1"/>
  <c r="V57" i="1"/>
  <c r="W57" i="1"/>
  <c r="X57" i="1"/>
  <c r="T57" i="1"/>
  <c r="P57" i="1"/>
  <c r="Q57" i="1"/>
  <c r="R57" i="1"/>
  <c r="S57" i="1"/>
  <c r="O57" i="1"/>
  <c r="K57" i="1"/>
  <c r="L57" i="1"/>
  <c r="M57" i="1"/>
  <c r="N57" i="1"/>
  <c r="J57" i="1"/>
  <c r="I57" i="1"/>
  <c r="F57" i="1"/>
  <c r="G57" i="1"/>
  <c r="H57" i="1"/>
  <c r="E57" i="1"/>
  <c r="U56" i="1"/>
  <c r="V56" i="1"/>
  <c r="W56" i="1"/>
  <c r="X56" i="1"/>
  <c r="T56" i="1"/>
  <c r="P56" i="1"/>
  <c r="Q56" i="1"/>
  <c r="R56" i="1"/>
  <c r="S56" i="1"/>
  <c r="O56" i="1"/>
  <c r="K56" i="1"/>
  <c r="L56" i="1"/>
  <c r="M56" i="1"/>
  <c r="N56" i="1"/>
  <c r="J56" i="1"/>
  <c r="F56" i="1"/>
  <c r="G56" i="1"/>
  <c r="H56" i="1"/>
  <c r="I56" i="1"/>
  <c r="E56" i="1"/>
  <c r="E55" i="1"/>
  <c r="V61" i="1"/>
  <c r="V62" i="1"/>
  <c r="V64" i="1"/>
  <c r="V82" i="1"/>
  <c r="U61" i="1"/>
  <c r="U62" i="1"/>
  <c r="U64" i="1"/>
  <c r="U82" i="1"/>
  <c r="T61" i="1"/>
  <c r="T62" i="1"/>
  <c r="T64" i="1"/>
  <c r="T82" i="1"/>
  <c r="V81" i="1"/>
  <c r="U81" i="1"/>
  <c r="T81" i="1"/>
  <c r="V71" i="1"/>
  <c r="V75" i="1"/>
  <c r="V76" i="1"/>
  <c r="V77" i="1"/>
  <c r="V79" i="1"/>
  <c r="U71" i="1"/>
  <c r="U75" i="1"/>
  <c r="U76" i="1"/>
  <c r="U77" i="1"/>
  <c r="U79" i="1"/>
  <c r="T71" i="1"/>
  <c r="T75" i="1"/>
  <c r="T76" i="1"/>
  <c r="T77" i="1"/>
  <c r="T79" i="1"/>
  <c r="V78" i="1"/>
  <c r="U78" i="1"/>
  <c r="T78" i="1"/>
  <c r="V74" i="1"/>
  <c r="U74" i="1"/>
  <c r="T74" i="1"/>
  <c r="V73" i="1"/>
  <c r="U73" i="1"/>
  <c r="T73" i="1"/>
  <c r="V72" i="1"/>
  <c r="U72" i="1"/>
  <c r="T72" i="1"/>
  <c r="V70" i="1"/>
  <c r="U70" i="1"/>
  <c r="T70" i="1"/>
  <c r="V68" i="1"/>
  <c r="V67" i="1"/>
  <c r="V69" i="1"/>
  <c r="U68" i="1"/>
  <c r="U67" i="1"/>
  <c r="U69" i="1"/>
  <c r="T68" i="1"/>
  <c r="T67" i="1"/>
  <c r="T69" i="1"/>
  <c r="Q61" i="1"/>
  <c r="Q62" i="1"/>
  <c r="Q64" i="1"/>
  <c r="Q82" i="1"/>
  <c r="P61" i="1"/>
  <c r="P62" i="1"/>
  <c r="P64" i="1"/>
  <c r="P82" i="1"/>
  <c r="O61" i="1"/>
  <c r="O62" i="1"/>
  <c r="O64" i="1"/>
  <c r="O82" i="1"/>
  <c r="Q81" i="1"/>
  <c r="P81" i="1"/>
  <c r="O81" i="1"/>
  <c r="Q71" i="1"/>
  <c r="Q75" i="1"/>
  <c r="Q76" i="1"/>
  <c r="Q77" i="1"/>
  <c r="Q79" i="1"/>
  <c r="P71" i="1"/>
  <c r="P75" i="1"/>
  <c r="P76" i="1"/>
  <c r="P77" i="1"/>
  <c r="P79" i="1"/>
  <c r="O71" i="1"/>
  <c r="O75" i="1"/>
  <c r="O76" i="1"/>
  <c r="O77" i="1"/>
  <c r="O79" i="1"/>
  <c r="Q78" i="1"/>
  <c r="P78" i="1"/>
  <c r="O78" i="1"/>
  <c r="Q74" i="1"/>
  <c r="P74" i="1"/>
  <c r="O74" i="1"/>
  <c r="Q73" i="1"/>
  <c r="P73" i="1"/>
  <c r="O73" i="1"/>
  <c r="Q72" i="1"/>
  <c r="P72" i="1"/>
  <c r="O72" i="1"/>
  <c r="Q70" i="1"/>
  <c r="P70" i="1"/>
  <c r="O70" i="1"/>
  <c r="Q68" i="1"/>
  <c r="Q67" i="1"/>
  <c r="Q69" i="1"/>
  <c r="P68" i="1"/>
  <c r="P67" i="1"/>
  <c r="P69" i="1"/>
  <c r="O68" i="1"/>
  <c r="O67" i="1"/>
  <c r="O69" i="1"/>
  <c r="L61" i="1"/>
  <c r="L62" i="1"/>
  <c r="L64" i="1"/>
  <c r="L82" i="1"/>
  <c r="K61" i="1"/>
  <c r="K62" i="1"/>
  <c r="K64" i="1"/>
  <c r="K82" i="1"/>
  <c r="J61" i="1"/>
  <c r="J62" i="1"/>
  <c r="J64" i="1"/>
  <c r="J82" i="1"/>
  <c r="L81" i="1"/>
  <c r="K81" i="1"/>
  <c r="J81" i="1"/>
  <c r="L71" i="1"/>
  <c r="L75" i="1"/>
  <c r="L76" i="1"/>
  <c r="L77" i="1"/>
  <c r="L79" i="1"/>
  <c r="K71" i="1"/>
  <c r="K75" i="1"/>
  <c r="K76" i="1"/>
  <c r="K77" i="1"/>
  <c r="K79" i="1"/>
  <c r="J71" i="1"/>
  <c r="J75" i="1"/>
  <c r="J76" i="1"/>
  <c r="J77" i="1"/>
  <c r="J79" i="1"/>
  <c r="L78" i="1"/>
  <c r="K78" i="1"/>
  <c r="J78" i="1"/>
  <c r="L74" i="1"/>
  <c r="K74" i="1"/>
  <c r="J74" i="1"/>
  <c r="L73" i="1"/>
  <c r="K73" i="1"/>
  <c r="J73" i="1"/>
  <c r="L72" i="1"/>
  <c r="K72" i="1"/>
  <c r="J72" i="1"/>
  <c r="L70" i="1"/>
  <c r="K70" i="1"/>
  <c r="J70" i="1"/>
  <c r="L68" i="1"/>
  <c r="L67" i="1"/>
  <c r="L69" i="1"/>
  <c r="K68" i="1"/>
  <c r="K67" i="1"/>
  <c r="K69" i="1"/>
  <c r="J68" i="1"/>
  <c r="J67" i="1"/>
  <c r="J69" i="1"/>
  <c r="F61" i="1"/>
  <c r="F62" i="1"/>
  <c r="F64" i="1"/>
  <c r="F74" i="1"/>
  <c r="G61" i="1"/>
  <c r="G62" i="1"/>
  <c r="G64" i="1"/>
  <c r="G74" i="1"/>
  <c r="F82" i="1"/>
  <c r="G82" i="1"/>
  <c r="F81" i="1"/>
  <c r="G81" i="1"/>
  <c r="F71" i="1"/>
  <c r="F75" i="1"/>
  <c r="F76" i="1"/>
  <c r="F77" i="1"/>
  <c r="F79" i="1"/>
  <c r="G71" i="1"/>
  <c r="G75" i="1"/>
  <c r="G76" i="1"/>
  <c r="G77" i="1"/>
  <c r="G79" i="1"/>
  <c r="F78" i="1"/>
  <c r="G78" i="1"/>
  <c r="F73" i="1"/>
  <c r="G73" i="1"/>
  <c r="F72" i="1"/>
  <c r="G72" i="1"/>
  <c r="F70" i="1"/>
  <c r="G70" i="1"/>
  <c r="F68" i="1"/>
  <c r="F67" i="1"/>
  <c r="F69" i="1"/>
  <c r="G68" i="1"/>
  <c r="G67" i="1"/>
  <c r="G69" i="1"/>
  <c r="E61" i="1"/>
  <c r="E62" i="1"/>
  <c r="E64" i="1"/>
  <c r="E71" i="1"/>
  <c r="E78" i="1"/>
  <c r="E77" i="1"/>
  <c r="E76" i="1"/>
  <c r="E67" i="1"/>
  <c r="E75" i="1"/>
  <c r="E72" i="1"/>
  <c r="E82" i="1"/>
  <c r="E81" i="1"/>
  <c r="E79" i="1"/>
  <c r="E74" i="1"/>
  <c r="E73" i="1"/>
  <c r="E70" i="1"/>
  <c r="E68" i="1"/>
  <c r="E69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L58" i="1"/>
  <c r="P58" i="1"/>
  <c r="O60" i="1"/>
  <c r="G58" i="1"/>
  <c r="K58" i="1"/>
  <c r="J60" i="1"/>
  <c r="F58" i="1"/>
  <c r="E60" i="1"/>
  <c r="J58" i="1"/>
  <c r="V58" i="1"/>
  <c r="Q58" i="1"/>
  <c r="U58" i="1"/>
  <c r="T60" i="1"/>
  <c r="T58" i="1"/>
  <c r="E58" i="1"/>
  <c r="O58" i="1"/>
</calcChain>
</file>

<file path=xl/sharedStrings.xml><?xml version="1.0" encoding="utf-8"?>
<sst xmlns="http://schemas.openxmlformats.org/spreadsheetml/2006/main" count="360" uniqueCount="36">
  <si>
    <t xml:space="preserve">SEMAINE DU </t>
  </si>
  <si>
    <t>LUNDI</t>
  </si>
  <si>
    <t>MARDI</t>
  </si>
  <si>
    <t>JEUDI</t>
  </si>
  <si>
    <t>VENDREDI</t>
  </si>
  <si>
    <t>M</t>
  </si>
  <si>
    <t>R</t>
  </si>
  <si>
    <t>S</t>
  </si>
  <si>
    <t>11h30</t>
  </si>
  <si>
    <t>13h</t>
  </si>
  <si>
    <t>enfants - 6 ans</t>
  </si>
  <si>
    <t>enfants + 6 ans</t>
  </si>
  <si>
    <t>encadrants</t>
  </si>
  <si>
    <t>NBR REPAS</t>
  </si>
  <si>
    <t>ATTENTION de 1 à 7 enfants le besoin en encadrant est de 1</t>
  </si>
  <si>
    <t>Age</t>
  </si>
  <si>
    <t>Nom</t>
  </si>
  <si>
    <t>Prénom</t>
  </si>
  <si>
    <t>Classe</t>
  </si>
  <si>
    <t>Total nombre de présence</t>
  </si>
  <si>
    <t>nombre d'animateurs</t>
  </si>
  <si>
    <t>qualifié minimum</t>
  </si>
  <si>
    <t>pour info, 80%</t>
  </si>
  <si>
    <t>non qualifié maximum</t>
  </si>
  <si>
    <t>total animateurs</t>
  </si>
  <si>
    <t>avec directeur :</t>
  </si>
  <si>
    <t>animateurs qualifiés</t>
  </si>
  <si>
    <t>animateurs stagiaires</t>
  </si>
  <si>
    <t>animateurs non qualifiés</t>
  </si>
  <si>
    <t>total encadrement</t>
  </si>
  <si>
    <t>nombre d'adjoint(s)</t>
  </si>
  <si>
    <t>directeur</t>
  </si>
  <si>
    <t>Total avec direction</t>
  </si>
  <si>
    <r>
      <rPr>
        <b/>
        <sz val="7"/>
        <color indexed="10"/>
        <rFont val="Arial"/>
        <family val="2"/>
      </rPr>
      <t>jusqu'à 50</t>
    </r>
    <r>
      <rPr>
        <sz val="7"/>
        <color indexed="10"/>
        <rFont val="Arial"/>
        <family val="2"/>
      </rPr>
      <t xml:space="preserve">, le directeur </t>
    </r>
    <r>
      <rPr>
        <u/>
        <sz val="7"/>
        <color indexed="10"/>
        <rFont val="Arial"/>
        <family val="2"/>
      </rPr>
      <t>est compris</t>
    </r>
    <r>
      <rPr>
        <sz val="7"/>
        <color indexed="10"/>
        <rFont val="Arial"/>
        <family val="2"/>
      </rPr>
      <t xml:space="preserve"> dans l'effectif </t>
    </r>
  </si>
  <si>
    <r>
      <rPr>
        <b/>
        <sz val="7"/>
        <color indexed="10"/>
        <rFont val="Arial"/>
        <family val="2"/>
      </rPr>
      <t>jusqu'à 50</t>
    </r>
    <r>
      <rPr>
        <sz val="7"/>
        <color indexed="10"/>
        <rFont val="Arial"/>
        <family val="2"/>
      </rPr>
      <t xml:space="preserve">, le directeur est compris dans l'effectif </t>
    </r>
  </si>
  <si>
    <r>
      <t xml:space="preserve">si l'effectif est supérieur à </t>
    </r>
    <r>
      <rPr>
        <b/>
        <sz val="7"/>
        <color indexed="10"/>
        <rFont val="Arial"/>
        <family val="2"/>
      </rPr>
      <t xml:space="preserve">50 mineurs </t>
    </r>
    <r>
      <rPr>
        <sz val="7"/>
        <color indexed="10"/>
        <rFont val="Arial"/>
        <family val="2"/>
      </rPr>
      <t xml:space="preserve">, le directeur </t>
    </r>
    <r>
      <rPr>
        <u/>
        <sz val="7"/>
        <color indexed="10"/>
        <rFont val="Arial"/>
        <family val="2"/>
      </rPr>
      <t>est en plus</t>
    </r>
    <r>
      <rPr>
        <sz val="7"/>
        <color indexed="10"/>
        <rFont val="Arial"/>
        <family val="2"/>
      </rPr>
      <t xml:space="preserve"> de l'effectif d'animation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</si>
</sst>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name val="Comic Sans MS"/>
      <family val="4"/>
    </font>
    <font>
      <sz val="11"/>
      <name val="Calibri"/>
      <family val="2"/>
      <scheme val="minor"/>
    </font>
    <font>
      <sz val="12"/>
      <color theme="0" tint="-0.249977111117893"/>
      <name val="Comic Sans MS"/>
      <family val="4"/>
    </font>
    <font>
      <sz val="10"/>
      <color theme="0" tint="-0.249977111117893"/>
      <name val="Comic Sans MS"/>
      <family val="4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8"/>
      <name val="Arial"/>
      <family val="2"/>
    </font>
    <font>
      <b/>
      <sz val="10"/>
      <color indexed="48"/>
      <name val="Arial"/>
      <family val="2"/>
    </font>
    <font>
      <b/>
      <sz val="10"/>
      <color indexed="18"/>
      <name val="Arial"/>
      <family val="2"/>
    </font>
    <font>
      <b/>
      <sz val="7"/>
      <color indexed="48"/>
      <name val="Arial"/>
      <family val="2"/>
    </font>
    <font>
      <sz val="7"/>
      <color indexed="10"/>
      <name val="Arial"/>
      <family val="2"/>
    </font>
    <font>
      <b/>
      <sz val="7"/>
      <color indexed="10"/>
      <name val="Arial"/>
      <family val="2"/>
    </font>
    <font>
      <u/>
      <sz val="7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1" xfId="0" applyFill="1" applyBorder="1"/>
    <xf numFmtId="49" fontId="2" fillId="2" borderId="1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2" fontId="6" fillId="4" borderId="1" xfId="0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1" fontId="9" fillId="4" borderId="1" xfId="0" applyNumberFormat="1" applyFont="1" applyFill="1" applyBorder="1" applyAlignment="1">
      <alignment horizontal="right" vertical="center"/>
    </xf>
    <xf numFmtId="1" fontId="7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/>
    </xf>
    <xf numFmtId="2" fontId="6" fillId="3" borderId="1" xfId="0" applyNumberFormat="1" applyFont="1" applyFill="1" applyBorder="1" applyAlignment="1">
      <alignment horizontal="right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1" fontId="9" fillId="3" borderId="1" xfId="0" applyNumberFormat="1" applyFont="1" applyFill="1" applyBorder="1" applyAlignment="1">
      <alignment horizontal="right" vertical="center"/>
    </xf>
    <xf numFmtId="1" fontId="7" fillId="3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/>
    </xf>
    <xf numFmtId="2" fontId="6" fillId="5" borderId="1" xfId="0" applyNumberFormat="1" applyFont="1" applyFill="1" applyBorder="1" applyAlignment="1">
      <alignment horizontal="right" vertical="center"/>
    </xf>
    <xf numFmtId="2" fontId="7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right" vertical="center"/>
    </xf>
    <xf numFmtId="1" fontId="9" fillId="5" borderId="1" xfId="0" applyNumberFormat="1" applyFont="1" applyFill="1" applyBorder="1" applyAlignment="1">
      <alignment horizontal="right" vertical="center"/>
    </xf>
    <xf numFmtId="1" fontId="7" fillId="5" borderId="1" xfId="0" applyNumberFormat="1" applyFont="1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right" vertical="center"/>
    </xf>
    <xf numFmtId="2" fontId="6" fillId="6" borderId="1" xfId="0" applyNumberFormat="1" applyFont="1" applyFill="1" applyBorder="1" applyAlignment="1">
      <alignment horizontal="right" vertical="center"/>
    </xf>
    <xf numFmtId="2" fontId="7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right" vertical="center"/>
    </xf>
    <xf numFmtId="1" fontId="9" fillId="6" borderId="1" xfId="0" applyNumberFormat="1" applyFont="1" applyFill="1" applyBorder="1" applyAlignment="1">
      <alignment horizontal="right" vertical="center"/>
    </xf>
    <xf numFmtId="1" fontId="7" fillId="6" borderId="1" xfId="0" applyNumberFormat="1" applyFon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10" fillId="6" borderId="1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1" xfId="0" applyFont="1" applyBorder="1"/>
    <xf numFmtId="2" fontId="0" fillId="3" borderId="1" xfId="0" applyNumberFormat="1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 vertical="center"/>
    </xf>
    <xf numFmtId="2" fontId="0" fillId="5" borderId="1" xfId="0" applyNumberFormat="1" applyFill="1" applyBorder="1" applyAlignment="1">
      <alignment horizontal="right" vertical="center"/>
    </xf>
    <xf numFmtId="2" fontId="0" fillId="6" borderId="1" xfId="0" applyNumberFormat="1" applyFill="1" applyBorder="1" applyAlignment="1">
      <alignment horizontal="right" vertical="center"/>
    </xf>
    <xf numFmtId="2" fontId="14" fillId="3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2" fontId="14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7" borderId="1" xfId="0" applyFont="1" applyFill="1" applyBorder="1"/>
    <xf numFmtId="0" fontId="13" fillId="7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0" fillId="2" borderId="0" xfId="0" applyFill="1" applyBorder="1"/>
    <xf numFmtId="0" fontId="6" fillId="2" borderId="0" xfId="0" applyFont="1" applyFill="1" applyBorder="1"/>
    <xf numFmtId="0" fontId="3" fillId="2" borderId="0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4"/>
  <sheetViews>
    <sheetView workbookViewId="0">
      <selection sqref="A1:D1"/>
    </sheetView>
  </sheetViews>
  <sheetFormatPr baseColWidth="10" defaultRowHeight="15" x14ac:dyDescent="0.25"/>
  <cols>
    <col min="1" max="1" width="5.28515625" style="96" customWidth="1"/>
    <col min="2" max="2" width="21.7109375" style="96" customWidth="1"/>
    <col min="3" max="3" width="27.85546875" style="96" customWidth="1"/>
    <col min="4" max="4" width="13.7109375" style="96" customWidth="1"/>
    <col min="5" max="5" width="6.85546875" style="96" customWidth="1"/>
    <col min="6" max="6" width="6.28515625" style="96" customWidth="1"/>
    <col min="7" max="7" width="6.7109375" style="96" customWidth="1"/>
    <col min="8" max="8" width="7.28515625" style="96" customWidth="1"/>
    <col min="9" max="9" width="6.5703125" style="96" customWidth="1"/>
    <col min="10" max="10" width="6.85546875" style="96" customWidth="1"/>
    <col min="11" max="11" width="7" style="96" customWidth="1"/>
    <col min="12" max="12" width="7.140625" style="96" customWidth="1"/>
    <col min="13" max="13" width="6.85546875" style="96" customWidth="1"/>
    <col min="14" max="14" width="8.28515625" style="96" customWidth="1"/>
    <col min="15" max="15" width="8.42578125" style="96" customWidth="1"/>
    <col min="16" max="16" width="8.28515625" style="96" customWidth="1"/>
    <col min="17" max="17" width="7.140625" style="96" customWidth="1"/>
    <col min="18" max="18" width="7.28515625" style="96" customWidth="1"/>
    <col min="19" max="20" width="7.7109375" style="96" customWidth="1"/>
    <col min="21" max="21" width="7.85546875" style="96" customWidth="1"/>
    <col min="22" max="22" width="8" style="96" customWidth="1"/>
    <col min="23" max="23" width="6.7109375" style="96" customWidth="1"/>
    <col min="24" max="24" width="7.42578125" style="96" customWidth="1"/>
    <col min="25" max="16384" width="11.42578125" style="96"/>
  </cols>
  <sheetData>
    <row r="1" spans="1:24" x14ac:dyDescent="0.25">
      <c r="A1" s="95" t="s">
        <v>0</v>
      </c>
      <c r="B1" s="95"/>
      <c r="C1" s="95"/>
      <c r="D1" s="95"/>
      <c r="E1" s="99" t="s">
        <v>1</v>
      </c>
      <c r="F1" s="99"/>
      <c r="G1" s="99"/>
      <c r="H1" s="99"/>
      <c r="I1" s="99"/>
      <c r="J1" s="100" t="s">
        <v>2</v>
      </c>
      <c r="K1" s="100"/>
      <c r="L1" s="100"/>
      <c r="M1" s="100"/>
      <c r="N1" s="100"/>
      <c r="O1" s="101" t="s">
        <v>3</v>
      </c>
      <c r="P1" s="101"/>
      <c r="Q1" s="101"/>
      <c r="R1" s="101"/>
      <c r="S1" s="101"/>
      <c r="T1" s="94" t="s">
        <v>4</v>
      </c>
      <c r="U1" s="94"/>
      <c r="V1" s="94"/>
      <c r="W1" s="94"/>
      <c r="X1" s="94"/>
    </row>
    <row r="2" spans="1:24" ht="18" customHeight="1" x14ac:dyDescent="0.4">
      <c r="A2" s="2" t="s">
        <v>15</v>
      </c>
      <c r="B2" s="2" t="s">
        <v>16</v>
      </c>
      <c r="C2" s="2" t="s">
        <v>17</v>
      </c>
      <c r="D2" s="2" t="s">
        <v>18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</row>
    <row r="3" spans="1:24" ht="19.5" x14ac:dyDescent="0.4">
      <c r="A3" s="86"/>
      <c r="B3" s="87"/>
      <c r="C3" s="87"/>
      <c r="D3" s="88"/>
      <c r="E3" s="89"/>
      <c r="F3" s="90"/>
      <c r="G3" s="90"/>
      <c r="H3" s="90"/>
      <c r="I3" s="90"/>
      <c r="J3" s="91"/>
      <c r="K3" s="91"/>
      <c r="L3" s="91"/>
      <c r="M3" s="91"/>
      <c r="N3" s="91"/>
      <c r="O3" s="92"/>
      <c r="P3" s="92"/>
      <c r="Q3" s="92"/>
      <c r="R3" s="92"/>
      <c r="S3" s="92"/>
      <c r="T3" s="93"/>
      <c r="U3" s="93"/>
      <c r="V3" s="93"/>
      <c r="W3" s="93"/>
      <c r="X3" s="93"/>
    </row>
    <row r="4" spans="1:24" ht="19.5" x14ac:dyDescent="0.4">
      <c r="A4" s="86"/>
      <c r="B4" s="87"/>
      <c r="C4" s="87"/>
      <c r="D4" s="88"/>
      <c r="E4" s="89"/>
      <c r="F4" s="90"/>
      <c r="G4" s="90"/>
      <c r="H4" s="90"/>
      <c r="I4" s="90"/>
      <c r="J4" s="91"/>
      <c r="K4" s="91"/>
      <c r="L4" s="91"/>
      <c r="M4" s="91"/>
      <c r="N4" s="91"/>
      <c r="O4" s="92"/>
      <c r="P4" s="92"/>
      <c r="Q4" s="92"/>
      <c r="R4" s="92"/>
      <c r="S4" s="92"/>
      <c r="T4" s="93"/>
      <c r="U4" s="93"/>
      <c r="V4" s="93"/>
      <c r="W4" s="93"/>
      <c r="X4" s="93"/>
    </row>
    <row r="5" spans="1:24" ht="19.5" x14ac:dyDescent="0.4">
      <c r="A5" s="86"/>
      <c r="B5" s="87"/>
      <c r="C5" s="87"/>
      <c r="D5" s="88"/>
      <c r="E5" s="89"/>
      <c r="F5" s="90"/>
      <c r="G5" s="90"/>
      <c r="H5" s="90"/>
      <c r="I5" s="90"/>
      <c r="J5" s="91"/>
      <c r="K5" s="91"/>
      <c r="L5" s="91"/>
      <c r="M5" s="91"/>
      <c r="N5" s="91"/>
      <c r="O5" s="92"/>
      <c r="P5" s="92"/>
      <c r="Q5" s="92"/>
      <c r="R5" s="92"/>
      <c r="S5" s="92"/>
      <c r="T5" s="93"/>
      <c r="U5" s="93"/>
      <c r="V5" s="93"/>
      <c r="W5" s="93"/>
      <c r="X5" s="93"/>
    </row>
    <row r="6" spans="1:24" ht="19.5" x14ac:dyDescent="0.4">
      <c r="A6" s="86"/>
      <c r="B6" s="87"/>
      <c r="C6" s="87"/>
      <c r="D6" s="88"/>
      <c r="E6" s="89"/>
      <c r="F6" s="90"/>
      <c r="G6" s="90"/>
      <c r="H6" s="90"/>
      <c r="I6" s="90"/>
      <c r="J6" s="91"/>
      <c r="K6" s="91"/>
      <c r="L6" s="91"/>
      <c r="M6" s="91"/>
      <c r="N6" s="91"/>
      <c r="O6" s="92"/>
      <c r="P6" s="92"/>
      <c r="Q6" s="92"/>
      <c r="R6" s="92"/>
      <c r="S6" s="92"/>
      <c r="T6" s="93"/>
      <c r="U6" s="93"/>
      <c r="V6" s="93"/>
      <c r="W6" s="93"/>
      <c r="X6" s="93"/>
    </row>
    <row r="7" spans="1:24" ht="19.5" x14ac:dyDescent="0.4">
      <c r="A7" s="86"/>
      <c r="B7" s="87"/>
      <c r="C7" s="87"/>
      <c r="D7" s="88"/>
      <c r="E7" s="89"/>
      <c r="F7" s="90"/>
      <c r="G7" s="90"/>
      <c r="H7" s="90"/>
      <c r="I7" s="90"/>
      <c r="J7" s="91"/>
      <c r="K7" s="91"/>
      <c r="L7" s="91"/>
      <c r="M7" s="91"/>
      <c r="N7" s="91"/>
      <c r="O7" s="92"/>
      <c r="P7" s="92"/>
      <c r="Q7" s="92"/>
      <c r="R7" s="92"/>
      <c r="S7" s="92"/>
      <c r="T7" s="93"/>
      <c r="U7" s="93"/>
      <c r="V7" s="93"/>
      <c r="W7" s="93"/>
      <c r="X7" s="93"/>
    </row>
    <row r="8" spans="1:24" ht="19.5" x14ac:dyDescent="0.4">
      <c r="A8" s="86"/>
      <c r="B8" s="87"/>
      <c r="C8" s="87"/>
      <c r="D8" s="88"/>
      <c r="E8" s="89"/>
      <c r="F8" s="90"/>
      <c r="G8" s="90"/>
      <c r="H8" s="90"/>
      <c r="I8" s="90"/>
      <c r="J8" s="91"/>
      <c r="K8" s="91"/>
      <c r="L8" s="91"/>
      <c r="M8" s="91"/>
      <c r="N8" s="91"/>
      <c r="O8" s="92"/>
      <c r="P8" s="92"/>
      <c r="Q8" s="92"/>
      <c r="R8" s="92"/>
      <c r="S8" s="92"/>
      <c r="T8" s="93"/>
      <c r="U8" s="93"/>
      <c r="V8" s="93"/>
      <c r="W8" s="93"/>
      <c r="X8" s="93"/>
    </row>
    <row r="9" spans="1:24" ht="19.5" x14ac:dyDescent="0.4">
      <c r="A9" s="86"/>
      <c r="B9" s="87"/>
      <c r="C9" s="87"/>
      <c r="D9" s="88"/>
      <c r="E9" s="89"/>
      <c r="F9" s="90"/>
      <c r="G9" s="90"/>
      <c r="H9" s="90"/>
      <c r="I9" s="90"/>
      <c r="J9" s="91"/>
      <c r="K9" s="91"/>
      <c r="L9" s="91"/>
      <c r="M9" s="91"/>
      <c r="N9" s="91"/>
      <c r="O9" s="92"/>
      <c r="P9" s="92"/>
      <c r="Q9" s="92"/>
      <c r="R9" s="92"/>
      <c r="S9" s="92"/>
      <c r="T9" s="93"/>
      <c r="U9" s="93"/>
      <c r="V9" s="93"/>
      <c r="W9" s="93"/>
      <c r="X9" s="93"/>
    </row>
    <row r="10" spans="1:24" ht="19.5" x14ac:dyDescent="0.4">
      <c r="A10" s="86"/>
      <c r="B10" s="87"/>
      <c r="C10" s="87"/>
      <c r="D10" s="88"/>
      <c r="E10" s="89"/>
      <c r="F10" s="90"/>
      <c r="G10" s="90"/>
      <c r="H10" s="90"/>
      <c r="I10" s="90"/>
      <c r="J10" s="91"/>
      <c r="K10" s="91"/>
      <c r="L10" s="91"/>
      <c r="M10" s="91"/>
      <c r="N10" s="91"/>
      <c r="O10" s="92"/>
      <c r="P10" s="92"/>
      <c r="Q10" s="92"/>
      <c r="R10" s="92"/>
      <c r="S10" s="92"/>
      <c r="T10" s="93"/>
      <c r="U10" s="93"/>
      <c r="V10" s="93"/>
      <c r="W10" s="93"/>
      <c r="X10" s="93"/>
    </row>
    <row r="11" spans="1:24" ht="19.5" x14ac:dyDescent="0.4">
      <c r="A11" s="86"/>
      <c r="B11" s="87"/>
      <c r="C11" s="87"/>
      <c r="D11" s="88"/>
      <c r="E11" s="89"/>
      <c r="F11" s="90"/>
      <c r="G11" s="90"/>
      <c r="H11" s="90"/>
      <c r="I11" s="90"/>
      <c r="J11" s="91"/>
      <c r="K11" s="91"/>
      <c r="L11" s="91"/>
      <c r="M11" s="91"/>
      <c r="N11" s="91"/>
      <c r="O11" s="92"/>
      <c r="P11" s="92"/>
      <c r="Q11" s="92"/>
      <c r="R11" s="92"/>
      <c r="S11" s="92"/>
      <c r="T11" s="93"/>
      <c r="U11" s="93"/>
      <c r="V11" s="93"/>
      <c r="W11" s="93"/>
      <c r="X11" s="93"/>
    </row>
    <row r="12" spans="1:24" ht="19.5" x14ac:dyDescent="0.4">
      <c r="A12" s="86"/>
      <c r="B12" s="87"/>
      <c r="C12" s="87"/>
      <c r="D12" s="88"/>
      <c r="E12" s="89"/>
      <c r="F12" s="90"/>
      <c r="G12" s="90"/>
      <c r="H12" s="90"/>
      <c r="I12" s="90"/>
      <c r="J12" s="91"/>
      <c r="K12" s="91"/>
      <c r="L12" s="91"/>
      <c r="M12" s="91"/>
      <c r="N12" s="91"/>
      <c r="O12" s="92"/>
      <c r="P12" s="92"/>
      <c r="Q12" s="92"/>
      <c r="R12" s="92"/>
      <c r="S12" s="92"/>
      <c r="T12" s="93"/>
      <c r="U12" s="93"/>
      <c r="V12" s="93"/>
      <c r="W12" s="93"/>
      <c r="X12" s="93"/>
    </row>
    <row r="13" spans="1:24" ht="19.5" x14ac:dyDescent="0.4">
      <c r="A13" s="86"/>
      <c r="B13" s="87"/>
      <c r="C13" s="87"/>
      <c r="D13" s="88"/>
      <c r="E13" s="89"/>
      <c r="F13" s="90"/>
      <c r="G13" s="90"/>
      <c r="H13" s="90"/>
      <c r="I13" s="90"/>
      <c r="J13" s="91"/>
      <c r="K13" s="91"/>
      <c r="L13" s="91"/>
      <c r="M13" s="91"/>
      <c r="N13" s="91"/>
      <c r="O13" s="92"/>
      <c r="P13" s="92"/>
      <c r="Q13" s="92"/>
      <c r="R13" s="92"/>
      <c r="S13" s="92"/>
      <c r="T13" s="93"/>
      <c r="U13" s="93"/>
      <c r="V13" s="93"/>
      <c r="W13" s="93"/>
      <c r="X13" s="93"/>
    </row>
    <row r="14" spans="1:24" ht="19.5" x14ac:dyDescent="0.4">
      <c r="A14" s="86"/>
      <c r="B14" s="87"/>
      <c r="C14" s="87"/>
      <c r="D14" s="88"/>
      <c r="E14" s="89"/>
      <c r="F14" s="90"/>
      <c r="G14" s="90"/>
      <c r="H14" s="90"/>
      <c r="I14" s="90"/>
      <c r="J14" s="91"/>
      <c r="K14" s="91"/>
      <c r="L14" s="91"/>
      <c r="M14" s="91"/>
      <c r="N14" s="91"/>
      <c r="O14" s="92"/>
      <c r="P14" s="92"/>
      <c r="Q14" s="92"/>
      <c r="R14" s="92"/>
      <c r="S14" s="92"/>
      <c r="T14" s="93"/>
      <c r="U14" s="93"/>
      <c r="V14" s="93"/>
      <c r="W14" s="93"/>
      <c r="X14" s="93"/>
    </row>
    <row r="15" spans="1:24" ht="19.5" x14ac:dyDescent="0.4">
      <c r="A15" s="86"/>
      <c r="B15" s="87"/>
      <c r="C15" s="87"/>
      <c r="D15" s="88"/>
      <c r="E15" s="89"/>
      <c r="F15" s="90"/>
      <c r="G15" s="90"/>
      <c r="H15" s="90"/>
      <c r="I15" s="90"/>
      <c r="J15" s="91"/>
      <c r="K15" s="91"/>
      <c r="L15" s="91"/>
      <c r="M15" s="91"/>
      <c r="N15" s="91"/>
      <c r="O15" s="92"/>
      <c r="P15" s="92"/>
      <c r="Q15" s="92"/>
      <c r="R15" s="92"/>
      <c r="S15" s="92"/>
      <c r="T15" s="93"/>
      <c r="U15" s="93"/>
      <c r="V15" s="93"/>
      <c r="W15" s="93"/>
      <c r="X15" s="93"/>
    </row>
    <row r="16" spans="1:24" ht="19.5" x14ac:dyDescent="0.4">
      <c r="A16" s="86"/>
      <c r="B16" s="87"/>
      <c r="C16" s="87"/>
      <c r="D16" s="88"/>
      <c r="E16" s="89"/>
      <c r="F16" s="90"/>
      <c r="G16" s="90"/>
      <c r="H16" s="90"/>
      <c r="I16" s="90"/>
      <c r="J16" s="91"/>
      <c r="K16" s="91"/>
      <c r="L16" s="91"/>
      <c r="M16" s="91"/>
      <c r="N16" s="91"/>
      <c r="O16" s="92"/>
      <c r="P16" s="92"/>
      <c r="Q16" s="92"/>
      <c r="R16" s="92"/>
      <c r="S16" s="92"/>
      <c r="T16" s="93"/>
      <c r="U16" s="93"/>
      <c r="V16" s="93"/>
      <c r="W16" s="93"/>
      <c r="X16" s="93"/>
    </row>
    <row r="17" spans="1:24" ht="19.5" x14ac:dyDescent="0.4">
      <c r="A17" s="86"/>
      <c r="B17" s="87"/>
      <c r="C17" s="87"/>
      <c r="D17" s="88"/>
      <c r="E17" s="89"/>
      <c r="F17" s="90"/>
      <c r="G17" s="90"/>
      <c r="H17" s="90"/>
      <c r="I17" s="90"/>
      <c r="J17" s="91"/>
      <c r="K17" s="91"/>
      <c r="L17" s="91"/>
      <c r="M17" s="91"/>
      <c r="N17" s="91"/>
      <c r="O17" s="92"/>
      <c r="P17" s="92"/>
      <c r="Q17" s="92"/>
      <c r="R17" s="92"/>
      <c r="S17" s="92"/>
      <c r="T17" s="93"/>
      <c r="U17" s="93"/>
      <c r="V17" s="93"/>
      <c r="W17" s="93"/>
      <c r="X17" s="93"/>
    </row>
    <row r="18" spans="1:24" ht="19.5" x14ac:dyDescent="0.4">
      <c r="A18" s="86"/>
      <c r="B18" s="87"/>
      <c r="C18" s="87"/>
      <c r="D18" s="88"/>
      <c r="E18" s="89"/>
      <c r="F18" s="90"/>
      <c r="G18" s="90"/>
      <c r="H18" s="90"/>
      <c r="I18" s="90"/>
      <c r="J18" s="91"/>
      <c r="K18" s="91"/>
      <c r="L18" s="91"/>
      <c r="M18" s="91"/>
      <c r="N18" s="91"/>
      <c r="O18" s="92"/>
      <c r="P18" s="92"/>
      <c r="Q18" s="92"/>
      <c r="R18" s="92"/>
      <c r="S18" s="92"/>
      <c r="T18" s="93"/>
      <c r="U18" s="93"/>
      <c r="V18" s="93"/>
      <c r="W18" s="93"/>
      <c r="X18" s="93"/>
    </row>
    <row r="19" spans="1:24" ht="19.5" x14ac:dyDescent="0.4">
      <c r="A19" s="86"/>
      <c r="B19" s="87"/>
      <c r="C19" s="87"/>
      <c r="D19" s="88"/>
      <c r="E19" s="89"/>
      <c r="F19" s="90"/>
      <c r="G19" s="90"/>
      <c r="H19" s="90"/>
      <c r="I19" s="90"/>
      <c r="J19" s="91"/>
      <c r="K19" s="91"/>
      <c r="L19" s="91"/>
      <c r="M19" s="91"/>
      <c r="N19" s="91"/>
      <c r="O19" s="92"/>
      <c r="P19" s="92"/>
      <c r="Q19" s="92"/>
      <c r="R19" s="92"/>
      <c r="S19" s="92"/>
      <c r="T19" s="93"/>
      <c r="U19" s="93"/>
      <c r="V19" s="93"/>
      <c r="W19" s="93"/>
      <c r="X19" s="93"/>
    </row>
    <row r="20" spans="1:24" ht="19.5" x14ac:dyDescent="0.4">
      <c r="A20" s="86"/>
      <c r="B20" s="87"/>
      <c r="C20" s="87"/>
      <c r="D20" s="88"/>
      <c r="E20" s="89"/>
      <c r="F20" s="90"/>
      <c r="G20" s="90"/>
      <c r="H20" s="90"/>
      <c r="I20" s="90"/>
      <c r="J20" s="91"/>
      <c r="K20" s="91"/>
      <c r="L20" s="91"/>
      <c r="M20" s="91"/>
      <c r="N20" s="91"/>
      <c r="O20" s="92"/>
      <c r="P20" s="92"/>
      <c r="Q20" s="92"/>
      <c r="R20" s="92"/>
      <c r="S20" s="92"/>
      <c r="T20" s="93"/>
      <c r="U20" s="93"/>
      <c r="V20" s="93"/>
      <c r="W20" s="93"/>
      <c r="X20" s="93"/>
    </row>
    <row r="21" spans="1:24" ht="19.5" x14ac:dyDescent="0.4">
      <c r="A21" s="86"/>
      <c r="B21" s="87"/>
      <c r="C21" s="87"/>
      <c r="D21" s="88"/>
      <c r="E21" s="89"/>
      <c r="F21" s="90"/>
      <c r="G21" s="90"/>
      <c r="H21" s="90"/>
      <c r="I21" s="90"/>
      <c r="J21" s="91"/>
      <c r="K21" s="91"/>
      <c r="L21" s="91"/>
      <c r="M21" s="91"/>
      <c r="N21" s="91"/>
      <c r="O21" s="92"/>
      <c r="P21" s="92"/>
      <c r="Q21" s="92"/>
      <c r="R21" s="92"/>
      <c r="S21" s="92"/>
      <c r="T21" s="93"/>
      <c r="U21" s="93"/>
      <c r="V21" s="93"/>
      <c r="W21" s="93"/>
      <c r="X21" s="93"/>
    </row>
    <row r="22" spans="1:24" ht="19.5" x14ac:dyDescent="0.4">
      <c r="A22" s="86"/>
      <c r="B22" s="87"/>
      <c r="C22" s="87"/>
      <c r="D22" s="88"/>
      <c r="E22" s="89"/>
      <c r="F22" s="90"/>
      <c r="G22" s="90"/>
      <c r="H22" s="90"/>
      <c r="I22" s="90"/>
      <c r="J22" s="91"/>
      <c r="K22" s="91"/>
      <c r="L22" s="91"/>
      <c r="M22" s="91"/>
      <c r="N22" s="91"/>
      <c r="O22" s="92"/>
      <c r="P22" s="92"/>
      <c r="Q22" s="92"/>
      <c r="R22" s="92"/>
      <c r="S22" s="92"/>
      <c r="T22" s="93"/>
      <c r="U22" s="93"/>
      <c r="V22" s="93"/>
      <c r="W22" s="93"/>
      <c r="X22" s="93"/>
    </row>
    <row r="23" spans="1:24" ht="19.5" x14ac:dyDescent="0.4">
      <c r="A23" s="86"/>
      <c r="B23" s="87"/>
      <c r="C23" s="87"/>
      <c r="D23" s="88"/>
      <c r="E23" s="89"/>
      <c r="F23" s="90"/>
      <c r="G23" s="90"/>
      <c r="H23" s="90"/>
      <c r="I23" s="90"/>
      <c r="J23" s="91"/>
      <c r="K23" s="91"/>
      <c r="L23" s="91"/>
      <c r="M23" s="91"/>
      <c r="N23" s="91"/>
      <c r="O23" s="92"/>
      <c r="P23" s="92"/>
      <c r="Q23" s="92"/>
      <c r="R23" s="92"/>
      <c r="S23" s="92"/>
      <c r="T23" s="93"/>
      <c r="U23" s="93"/>
      <c r="V23" s="93"/>
      <c r="W23" s="93"/>
      <c r="X23" s="93"/>
    </row>
    <row r="24" spans="1:24" ht="19.5" x14ac:dyDescent="0.4">
      <c r="A24" s="86"/>
      <c r="B24" s="87"/>
      <c r="C24" s="87"/>
      <c r="D24" s="88"/>
      <c r="E24" s="89"/>
      <c r="F24" s="90"/>
      <c r="G24" s="90"/>
      <c r="H24" s="90"/>
      <c r="I24" s="90"/>
      <c r="J24" s="91"/>
      <c r="K24" s="91"/>
      <c r="L24" s="91"/>
      <c r="M24" s="91"/>
      <c r="N24" s="91"/>
      <c r="O24" s="92"/>
      <c r="P24" s="92"/>
      <c r="Q24" s="92"/>
      <c r="R24" s="92"/>
      <c r="S24" s="92"/>
      <c r="T24" s="93"/>
      <c r="U24" s="93"/>
      <c r="V24" s="93"/>
      <c r="W24" s="93"/>
      <c r="X24" s="93"/>
    </row>
    <row r="25" spans="1:24" ht="19.5" x14ac:dyDescent="0.4">
      <c r="A25" s="86"/>
      <c r="B25" s="87"/>
      <c r="C25" s="87"/>
      <c r="D25" s="88"/>
      <c r="E25" s="89"/>
      <c r="F25" s="90"/>
      <c r="G25" s="90"/>
      <c r="H25" s="90"/>
      <c r="I25" s="90"/>
      <c r="J25" s="91"/>
      <c r="K25" s="91"/>
      <c r="L25" s="91"/>
      <c r="M25" s="91"/>
      <c r="N25" s="91"/>
      <c r="O25" s="92"/>
      <c r="P25" s="92"/>
      <c r="Q25" s="92"/>
      <c r="R25" s="92"/>
      <c r="S25" s="92"/>
      <c r="T25" s="93"/>
      <c r="U25" s="93"/>
      <c r="V25" s="93"/>
      <c r="W25" s="93"/>
      <c r="X25" s="93"/>
    </row>
    <row r="26" spans="1:24" ht="19.5" x14ac:dyDescent="0.4">
      <c r="A26" s="86"/>
      <c r="B26" s="87"/>
      <c r="C26" s="87"/>
      <c r="D26" s="88"/>
      <c r="E26" s="89"/>
      <c r="F26" s="90"/>
      <c r="G26" s="90"/>
      <c r="H26" s="90"/>
      <c r="I26" s="90"/>
      <c r="J26" s="91"/>
      <c r="K26" s="91"/>
      <c r="L26" s="91"/>
      <c r="M26" s="91"/>
      <c r="N26" s="91"/>
      <c r="O26" s="92"/>
      <c r="P26" s="92"/>
      <c r="Q26" s="92"/>
      <c r="R26" s="92"/>
      <c r="S26" s="92"/>
      <c r="T26" s="93"/>
      <c r="U26" s="93"/>
      <c r="V26" s="93"/>
      <c r="W26" s="93"/>
      <c r="X26" s="93"/>
    </row>
    <row r="27" spans="1:24" ht="19.5" x14ac:dyDescent="0.4">
      <c r="A27" s="86"/>
      <c r="B27" s="87"/>
      <c r="C27" s="87"/>
      <c r="D27" s="88"/>
      <c r="E27" s="89"/>
      <c r="F27" s="90"/>
      <c r="G27" s="90"/>
      <c r="H27" s="90"/>
      <c r="I27" s="90"/>
      <c r="J27" s="91"/>
      <c r="K27" s="91"/>
      <c r="L27" s="91"/>
      <c r="M27" s="91"/>
      <c r="N27" s="91"/>
      <c r="O27" s="92"/>
      <c r="P27" s="92"/>
      <c r="Q27" s="92"/>
      <c r="R27" s="92"/>
      <c r="S27" s="92"/>
      <c r="T27" s="93"/>
      <c r="U27" s="93"/>
      <c r="V27" s="93"/>
      <c r="W27" s="93"/>
      <c r="X27" s="93"/>
    </row>
    <row r="28" spans="1:24" ht="19.5" x14ac:dyDescent="0.4">
      <c r="A28" s="86"/>
      <c r="B28" s="87"/>
      <c r="C28" s="87"/>
      <c r="D28" s="88"/>
      <c r="E28" s="89"/>
      <c r="F28" s="90"/>
      <c r="G28" s="90"/>
      <c r="H28" s="90"/>
      <c r="I28" s="90"/>
      <c r="J28" s="91"/>
      <c r="K28" s="91"/>
      <c r="L28" s="91"/>
      <c r="M28" s="91"/>
      <c r="N28" s="91"/>
      <c r="O28" s="92"/>
      <c r="P28" s="92"/>
      <c r="Q28" s="92"/>
      <c r="R28" s="92"/>
      <c r="S28" s="92"/>
      <c r="T28" s="93"/>
      <c r="U28" s="93"/>
      <c r="V28" s="93"/>
      <c r="W28" s="93"/>
      <c r="X28" s="93"/>
    </row>
    <row r="29" spans="1:24" ht="19.5" x14ac:dyDescent="0.4">
      <c r="A29" s="86"/>
      <c r="B29" s="87"/>
      <c r="C29" s="87"/>
      <c r="D29" s="88"/>
      <c r="E29" s="89"/>
      <c r="F29" s="90"/>
      <c r="G29" s="90"/>
      <c r="H29" s="90"/>
      <c r="I29" s="90"/>
      <c r="J29" s="91"/>
      <c r="K29" s="91"/>
      <c r="L29" s="91"/>
      <c r="M29" s="91"/>
      <c r="N29" s="91"/>
      <c r="O29" s="92"/>
      <c r="P29" s="92"/>
      <c r="Q29" s="92"/>
      <c r="R29" s="92"/>
      <c r="S29" s="92"/>
      <c r="T29" s="93"/>
      <c r="U29" s="93"/>
      <c r="V29" s="93"/>
      <c r="W29" s="93"/>
      <c r="X29" s="93"/>
    </row>
    <row r="30" spans="1:24" ht="19.5" x14ac:dyDescent="0.4">
      <c r="A30" s="86"/>
      <c r="B30" s="87"/>
      <c r="C30" s="87"/>
      <c r="D30" s="88"/>
      <c r="E30" s="89"/>
      <c r="F30" s="90"/>
      <c r="G30" s="90"/>
      <c r="H30" s="90"/>
      <c r="I30" s="90"/>
      <c r="J30" s="91"/>
      <c r="K30" s="91"/>
      <c r="L30" s="91"/>
      <c r="M30" s="91"/>
      <c r="N30" s="91"/>
      <c r="O30" s="92"/>
      <c r="P30" s="92"/>
      <c r="Q30" s="92"/>
      <c r="R30" s="92"/>
      <c r="S30" s="92"/>
      <c r="T30" s="93"/>
      <c r="U30" s="93"/>
      <c r="V30" s="93"/>
      <c r="W30" s="93"/>
      <c r="X30" s="93"/>
    </row>
    <row r="31" spans="1:24" ht="19.5" x14ac:dyDescent="0.4">
      <c r="A31" s="86"/>
      <c r="B31" s="87"/>
      <c r="C31" s="87"/>
      <c r="D31" s="88"/>
      <c r="E31" s="89"/>
      <c r="F31" s="90"/>
      <c r="G31" s="90"/>
      <c r="H31" s="90"/>
      <c r="I31" s="90"/>
      <c r="J31" s="91"/>
      <c r="K31" s="91"/>
      <c r="L31" s="91"/>
      <c r="M31" s="91"/>
      <c r="N31" s="91"/>
      <c r="O31" s="92"/>
      <c r="P31" s="92"/>
      <c r="Q31" s="92"/>
      <c r="R31" s="92"/>
      <c r="S31" s="92"/>
      <c r="T31" s="93"/>
      <c r="U31" s="93"/>
      <c r="V31" s="93"/>
      <c r="W31" s="93"/>
      <c r="X31" s="93"/>
    </row>
    <row r="32" spans="1:24" ht="19.5" x14ac:dyDescent="0.4">
      <c r="A32" s="86"/>
      <c r="B32" s="87"/>
      <c r="C32" s="87"/>
      <c r="D32" s="88"/>
      <c r="E32" s="89"/>
      <c r="F32" s="90"/>
      <c r="G32" s="90"/>
      <c r="H32" s="90"/>
      <c r="I32" s="90"/>
      <c r="J32" s="91"/>
      <c r="K32" s="91"/>
      <c r="L32" s="91"/>
      <c r="M32" s="91"/>
      <c r="N32" s="91"/>
      <c r="O32" s="92"/>
      <c r="P32" s="92"/>
      <c r="Q32" s="92"/>
      <c r="R32" s="92"/>
      <c r="S32" s="92"/>
      <c r="T32" s="93"/>
      <c r="U32" s="93"/>
      <c r="V32" s="93"/>
      <c r="W32" s="93"/>
      <c r="X32" s="93"/>
    </row>
    <row r="33" spans="1:24" ht="19.5" x14ac:dyDescent="0.4">
      <c r="A33" s="86"/>
      <c r="B33" s="87"/>
      <c r="C33" s="87"/>
      <c r="D33" s="88"/>
      <c r="E33" s="89"/>
      <c r="F33" s="90"/>
      <c r="G33" s="90"/>
      <c r="H33" s="90"/>
      <c r="I33" s="90"/>
      <c r="J33" s="91"/>
      <c r="K33" s="91"/>
      <c r="L33" s="91"/>
      <c r="M33" s="91"/>
      <c r="N33" s="91"/>
      <c r="O33" s="92"/>
      <c r="P33" s="92"/>
      <c r="Q33" s="92"/>
      <c r="R33" s="92"/>
      <c r="S33" s="92"/>
      <c r="T33" s="93"/>
      <c r="U33" s="93"/>
      <c r="V33" s="93"/>
      <c r="W33" s="93"/>
      <c r="X33" s="93"/>
    </row>
    <row r="34" spans="1:24" ht="19.5" x14ac:dyDescent="0.4">
      <c r="A34" s="86"/>
      <c r="B34" s="87"/>
      <c r="C34" s="87"/>
      <c r="D34" s="88"/>
      <c r="E34" s="89"/>
      <c r="F34" s="90"/>
      <c r="G34" s="90"/>
      <c r="H34" s="90"/>
      <c r="I34" s="90"/>
      <c r="J34" s="91"/>
      <c r="K34" s="91"/>
      <c r="L34" s="91"/>
      <c r="M34" s="91"/>
      <c r="N34" s="91"/>
      <c r="O34" s="92"/>
      <c r="P34" s="92"/>
      <c r="Q34" s="92"/>
      <c r="R34" s="92"/>
      <c r="S34" s="92"/>
      <c r="T34" s="93"/>
      <c r="U34" s="93"/>
      <c r="V34" s="93"/>
      <c r="W34" s="93"/>
      <c r="X34" s="93"/>
    </row>
    <row r="35" spans="1:24" ht="19.5" x14ac:dyDescent="0.4">
      <c r="A35" s="86"/>
      <c r="B35" s="87"/>
      <c r="C35" s="87"/>
      <c r="D35" s="88"/>
      <c r="E35" s="89"/>
      <c r="F35" s="90"/>
      <c r="G35" s="90"/>
      <c r="H35" s="90"/>
      <c r="I35" s="90"/>
      <c r="J35" s="91"/>
      <c r="K35" s="91"/>
      <c r="L35" s="91"/>
      <c r="M35" s="91"/>
      <c r="N35" s="91"/>
      <c r="O35" s="92"/>
      <c r="P35" s="92"/>
      <c r="Q35" s="92"/>
      <c r="R35" s="92"/>
      <c r="S35" s="92"/>
      <c r="T35" s="93"/>
      <c r="U35" s="93"/>
      <c r="V35" s="93"/>
      <c r="W35" s="93"/>
      <c r="X35" s="93"/>
    </row>
    <row r="36" spans="1:24" ht="19.5" x14ac:dyDescent="0.4">
      <c r="A36" s="86"/>
      <c r="B36" s="87"/>
      <c r="C36" s="87"/>
      <c r="D36" s="88"/>
      <c r="E36" s="89"/>
      <c r="F36" s="90"/>
      <c r="G36" s="90"/>
      <c r="H36" s="90"/>
      <c r="I36" s="90"/>
      <c r="J36" s="91"/>
      <c r="K36" s="91"/>
      <c r="L36" s="91"/>
      <c r="M36" s="91"/>
      <c r="N36" s="91"/>
      <c r="O36" s="92"/>
      <c r="P36" s="92"/>
      <c r="Q36" s="92"/>
      <c r="R36" s="92"/>
      <c r="S36" s="92"/>
      <c r="T36" s="93"/>
      <c r="U36" s="93"/>
      <c r="V36" s="93"/>
      <c r="W36" s="93"/>
      <c r="X36" s="93"/>
    </row>
    <row r="37" spans="1:24" ht="19.5" x14ac:dyDescent="0.4">
      <c r="A37" s="86"/>
      <c r="B37" s="87"/>
      <c r="C37" s="87"/>
      <c r="D37" s="88"/>
      <c r="E37" s="89"/>
      <c r="F37" s="90"/>
      <c r="G37" s="90"/>
      <c r="H37" s="90"/>
      <c r="I37" s="90"/>
      <c r="J37" s="91"/>
      <c r="K37" s="91"/>
      <c r="L37" s="91"/>
      <c r="M37" s="91"/>
      <c r="N37" s="91"/>
      <c r="O37" s="92"/>
      <c r="P37" s="92"/>
      <c r="Q37" s="92"/>
      <c r="R37" s="92"/>
      <c r="S37" s="92"/>
      <c r="T37" s="93"/>
      <c r="U37" s="93"/>
      <c r="V37" s="93"/>
      <c r="W37" s="93"/>
      <c r="X37" s="93"/>
    </row>
    <row r="38" spans="1:24" ht="19.5" x14ac:dyDescent="0.4">
      <c r="A38" s="86"/>
      <c r="B38" s="87"/>
      <c r="C38" s="87"/>
      <c r="D38" s="88"/>
      <c r="E38" s="89"/>
      <c r="F38" s="90"/>
      <c r="G38" s="90"/>
      <c r="H38" s="90"/>
      <c r="I38" s="90"/>
      <c r="J38" s="91"/>
      <c r="K38" s="91"/>
      <c r="L38" s="91"/>
      <c r="M38" s="91"/>
      <c r="N38" s="91"/>
      <c r="O38" s="92"/>
      <c r="P38" s="92"/>
      <c r="Q38" s="92"/>
      <c r="R38" s="92"/>
      <c r="S38" s="92"/>
      <c r="T38" s="93"/>
      <c r="U38" s="93"/>
      <c r="V38" s="93"/>
      <c r="W38" s="93"/>
      <c r="X38" s="93"/>
    </row>
    <row r="39" spans="1:24" ht="19.5" x14ac:dyDescent="0.4">
      <c r="A39" s="86"/>
      <c r="B39" s="87"/>
      <c r="C39" s="87"/>
      <c r="D39" s="88"/>
      <c r="E39" s="89"/>
      <c r="F39" s="90"/>
      <c r="G39" s="90"/>
      <c r="H39" s="90"/>
      <c r="I39" s="90"/>
      <c r="J39" s="91"/>
      <c r="K39" s="91"/>
      <c r="L39" s="91"/>
      <c r="M39" s="91"/>
      <c r="N39" s="91"/>
      <c r="O39" s="92"/>
      <c r="P39" s="92"/>
      <c r="Q39" s="92"/>
      <c r="R39" s="92"/>
      <c r="S39" s="92"/>
      <c r="T39" s="93"/>
      <c r="U39" s="93"/>
      <c r="V39" s="93"/>
      <c r="W39" s="93"/>
      <c r="X39" s="93"/>
    </row>
    <row r="40" spans="1:24" ht="19.5" x14ac:dyDescent="0.4">
      <c r="A40" s="86"/>
      <c r="B40" s="87"/>
      <c r="C40" s="87"/>
      <c r="D40" s="88"/>
      <c r="E40" s="89"/>
      <c r="F40" s="90"/>
      <c r="G40" s="90"/>
      <c r="H40" s="90"/>
      <c r="I40" s="90"/>
      <c r="J40" s="91"/>
      <c r="K40" s="91"/>
      <c r="L40" s="91"/>
      <c r="M40" s="91"/>
      <c r="N40" s="91"/>
      <c r="O40" s="92"/>
      <c r="P40" s="92"/>
      <c r="Q40" s="92"/>
      <c r="R40" s="92"/>
      <c r="S40" s="92"/>
      <c r="T40" s="93"/>
      <c r="U40" s="93"/>
      <c r="V40" s="93"/>
      <c r="W40" s="93"/>
      <c r="X40" s="93"/>
    </row>
    <row r="41" spans="1:24" ht="19.5" x14ac:dyDescent="0.4">
      <c r="A41" s="86"/>
      <c r="B41" s="87"/>
      <c r="C41" s="87"/>
      <c r="D41" s="88"/>
      <c r="E41" s="89"/>
      <c r="F41" s="90"/>
      <c r="G41" s="90"/>
      <c r="H41" s="90"/>
      <c r="I41" s="90"/>
      <c r="J41" s="91"/>
      <c r="K41" s="91"/>
      <c r="L41" s="91"/>
      <c r="M41" s="91"/>
      <c r="N41" s="91"/>
      <c r="O41" s="92"/>
      <c r="P41" s="92"/>
      <c r="Q41" s="92"/>
      <c r="R41" s="92"/>
      <c r="S41" s="92"/>
      <c r="T41" s="93"/>
      <c r="U41" s="93"/>
      <c r="V41" s="93"/>
      <c r="W41" s="93"/>
      <c r="X41" s="93"/>
    </row>
    <row r="42" spans="1:24" ht="19.5" x14ac:dyDescent="0.4">
      <c r="A42" s="86"/>
      <c r="B42" s="87"/>
      <c r="C42" s="87"/>
      <c r="D42" s="88"/>
      <c r="E42" s="89"/>
      <c r="F42" s="90"/>
      <c r="G42" s="90"/>
      <c r="H42" s="90"/>
      <c r="I42" s="90"/>
      <c r="J42" s="91"/>
      <c r="K42" s="91"/>
      <c r="L42" s="91"/>
      <c r="M42" s="91"/>
      <c r="N42" s="91"/>
      <c r="O42" s="92"/>
      <c r="P42" s="92"/>
      <c r="Q42" s="92"/>
      <c r="R42" s="92"/>
      <c r="S42" s="92"/>
      <c r="T42" s="93"/>
      <c r="U42" s="93"/>
      <c r="V42" s="93"/>
      <c r="W42" s="93"/>
      <c r="X42" s="93"/>
    </row>
    <row r="43" spans="1:24" ht="19.5" x14ac:dyDescent="0.4">
      <c r="A43" s="86"/>
      <c r="B43" s="87"/>
      <c r="C43" s="87"/>
      <c r="D43" s="88"/>
      <c r="E43" s="89"/>
      <c r="F43" s="90"/>
      <c r="G43" s="90"/>
      <c r="H43" s="90"/>
      <c r="I43" s="90"/>
      <c r="J43" s="91"/>
      <c r="K43" s="91"/>
      <c r="L43" s="91"/>
      <c r="M43" s="91"/>
      <c r="N43" s="91"/>
      <c r="O43" s="92"/>
      <c r="P43" s="92"/>
      <c r="Q43" s="92"/>
      <c r="R43" s="92"/>
      <c r="S43" s="92"/>
      <c r="T43" s="93"/>
      <c r="U43" s="93"/>
      <c r="V43" s="93"/>
      <c r="W43" s="93"/>
      <c r="X43" s="93"/>
    </row>
    <row r="44" spans="1:24" ht="19.5" x14ac:dyDescent="0.4">
      <c r="A44" s="86"/>
      <c r="B44" s="87"/>
      <c r="C44" s="87"/>
      <c r="D44" s="88"/>
      <c r="E44" s="89"/>
      <c r="F44" s="90"/>
      <c r="G44" s="90"/>
      <c r="H44" s="90"/>
      <c r="I44" s="90"/>
      <c r="J44" s="91"/>
      <c r="K44" s="91"/>
      <c r="L44" s="91"/>
      <c r="M44" s="91"/>
      <c r="N44" s="91"/>
      <c r="O44" s="92"/>
      <c r="P44" s="92"/>
      <c r="Q44" s="92"/>
      <c r="R44" s="92"/>
      <c r="S44" s="92"/>
      <c r="T44" s="93"/>
      <c r="U44" s="93"/>
      <c r="V44" s="93"/>
      <c r="W44" s="93"/>
      <c r="X44" s="93"/>
    </row>
    <row r="45" spans="1:24" ht="19.5" x14ac:dyDescent="0.4">
      <c r="A45" s="86"/>
      <c r="B45" s="87"/>
      <c r="C45" s="87"/>
      <c r="D45" s="88"/>
      <c r="E45" s="89"/>
      <c r="F45" s="90"/>
      <c r="G45" s="90"/>
      <c r="H45" s="90"/>
      <c r="I45" s="90"/>
      <c r="J45" s="91"/>
      <c r="K45" s="91"/>
      <c r="L45" s="91"/>
      <c r="M45" s="91"/>
      <c r="N45" s="91"/>
      <c r="O45" s="92"/>
      <c r="P45" s="92"/>
      <c r="Q45" s="92"/>
      <c r="R45" s="92"/>
      <c r="S45" s="92"/>
      <c r="T45" s="93"/>
      <c r="U45" s="93"/>
      <c r="V45" s="93"/>
      <c r="W45" s="93"/>
      <c r="X45" s="93"/>
    </row>
    <row r="46" spans="1:24" ht="19.5" x14ac:dyDescent="0.4">
      <c r="A46" s="86"/>
      <c r="B46" s="87"/>
      <c r="C46" s="87"/>
      <c r="D46" s="88"/>
      <c r="E46" s="89"/>
      <c r="F46" s="90"/>
      <c r="G46" s="90"/>
      <c r="H46" s="90"/>
      <c r="I46" s="90"/>
      <c r="J46" s="91"/>
      <c r="K46" s="91"/>
      <c r="L46" s="91"/>
      <c r="M46" s="91"/>
      <c r="N46" s="91"/>
      <c r="O46" s="92"/>
      <c r="P46" s="92"/>
      <c r="Q46" s="92"/>
      <c r="R46" s="92"/>
      <c r="S46" s="92"/>
      <c r="T46" s="93"/>
      <c r="U46" s="93"/>
      <c r="V46" s="93"/>
      <c r="W46" s="93"/>
      <c r="X46" s="93"/>
    </row>
    <row r="47" spans="1:24" ht="19.5" x14ac:dyDescent="0.4">
      <c r="A47" s="86"/>
      <c r="B47" s="87"/>
      <c r="C47" s="87"/>
      <c r="D47" s="88"/>
      <c r="E47" s="89"/>
      <c r="F47" s="90"/>
      <c r="G47" s="90"/>
      <c r="H47" s="90"/>
      <c r="I47" s="90"/>
      <c r="J47" s="91"/>
      <c r="K47" s="91"/>
      <c r="L47" s="91"/>
      <c r="M47" s="91"/>
      <c r="N47" s="91"/>
      <c r="O47" s="92"/>
      <c r="P47" s="92"/>
      <c r="Q47" s="92"/>
      <c r="R47" s="92"/>
      <c r="S47" s="92"/>
      <c r="T47" s="93"/>
      <c r="U47" s="93"/>
      <c r="V47" s="93"/>
      <c r="W47" s="93"/>
      <c r="X47" s="93"/>
    </row>
    <row r="48" spans="1:24" ht="19.5" x14ac:dyDescent="0.4">
      <c r="A48" s="86"/>
      <c r="B48" s="87"/>
      <c r="C48" s="87"/>
      <c r="D48" s="88"/>
      <c r="E48" s="89"/>
      <c r="F48" s="90"/>
      <c r="G48" s="90"/>
      <c r="H48" s="90"/>
      <c r="I48" s="90"/>
      <c r="J48" s="91"/>
      <c r="K48" s="91"/>
      <c r="L48" s="91"/>
      <c r="M48" s="91"/>
      <c r="N48" s="91"/>
      <c r="O48" s="92"/>
      <c r="P48" s="92"/>
      <c r="Q48" s="92"/>
      <c r="R48" s="92"/>
      <c r="S48" s="92"/>
      <c r="T48" s="93"/>
      <c r="U48" s="93"/>
      <c r="V48" s="93"/>
      <c r="W48" s="93"/>
      <c r="X48" s="93"/>
    </row>
    <row r="49" spans="1:24" ht="19.5" x14ac:dyDescent="0.4">
      <c r="A49" s="86"/>
      <c r="B49" s="87"/>
      <c r="C49" s="87"/>
      <c r="D49" s="88"/>
      <c r="E49" s="89"/>
      <c r="F49" s="90"/>
      <c r="G49" s="90"/>
      <c r="H49" s="90"/>
      <c r="I49" s="90"/>
      <c r="J49" s="91"/>
      <c r="K49" s="91"/>
      <c r="L49" s="91"/>
      <c r="M49" s="91"/>
      <c r="N49" s="91"/>
      <c r="O49" s="92"/>
      <c r="P49" s="92"/>
      <c r="Q49" s="92"/>
      <c r="R49" s="92"/>
      <c r="S49" s="92"/>
      <c r="T49" s="93"/>
      <c r="U49" s="93"/>
      <c r="V49" s="93"/>
      <c r="W49" s="93"/>
      <c r="X49" s="93"/>
    </row>
    <row r="50" spans="1:24" ht="19.5" x14ac:dyDescent="0.4">
      <c r="A50" s="86"/>
      <c r="B50" s="87"/>
      <c r="C50" s="87"/>
      <c r="D50" s="88"/>
      <c r="E50" s="89"/>
      <c r="F50" s="90"/>
      <c r="G50" s="90"/>
      <c r="H50" s="90"/>
      <c r="I50" s="90"/>
      <c r="J50" s="91"/>
      <c r="K50" s="91"/>
      <c r="L50" s="91"/>
      <c r="M50" s="91"/>
      <c r="N50" s="91"/>
      <c r="O50" s="92"/>
      <c r="P50" s="92"/>
      <c r="Q50" s="92"/>
      <c r="R50" s="92"/>
      <c r="S50" s="92"/>
      <c r="T50" s="93"/>
      <c r="U50" s="93"/>
      <c r="V50" s="93"/>
      <c r="W50" s="93"/>
      <c r="X50" s="93"/>
    </row>
    <row r="51" spans="1:24" ht="19.5" x14ac:dyDescent="0.4">
      <c r="A51" s="86"/>
      <c r="B51" s="87"/>
      <c r="C51" s="87"/>
      <c r="D51" s="88"/>
      <c r="E51" s="89"/>
      <c r="F51" s="90"/>
      <c r="G51" s="90"/>
      <c r="H51" s="90"/>
      <c r="I51" s="90"/>
      <c r="J51" s="91"/>
      <c r="K51" s="91"/>
      <c r="L51" s="91"/>
      <c r="M51" s="91"/>
      <c r="N51" s="91"/>
      <c r="O51" s="92"/>
      <c r="P51" s="92"/>
      <c r="Q51" s="92"/>
      <c r="R51" s="92"/>
      <c r="S51" s="92"/>
      <c r="T51" s="93"/>
      <c r="U51" s="93"/>
      <c r="V51" s="93"/>
      <c r="W51" s="93"/>
      <c r="X51" s="93"/>
    </row>
    <row r="52" spans="1:24" ht="19.5" x14ac:dyDescent="0.4">
      <c r="A52" s="86"/>
      <c r="B52" s="87"/>
      <c r="C52" s="87"/>
      <c r="D52" s="88"/>
      <c r="E52" s="89"/>
      <c r="F52" s="90"/>
      <c r="G52" s="90"/>
      <c r="H52" s="90"/>
      <c r="I52" s="90"/>
      <c r="J52" s="91"/>
      <c r="K52" s="91"/>
      <c r="L52" s="91"/>
      <c r="M52" s="91"/>
      <c r="N52" s="91"/>
      <c r="O52" s="92"/>
      <c r="P52" s="92"/>
      <c r="Q52" s="92"/>
      <c r="R52" s="92"/>
      <c r="S52" s="92"/>
      <c r="T52" s="93"/>
      <c r="U52" s="93"/>
      <c r="V52" s="93"/>
      <c r="W52" s="93"/>
      <c r="X52" s="93"/>
    </row>
    <row r="53" spans="1:24" ht="19.5" x14ac:dyDescent="0.4">
      <c r="A53" s="86"/>
      <c r="B53" s="87"/>
      <c r="C53" s="87"/>
      <c r="D53" s="88"/>
      <c r="E53" s="89"/>
      <c r="F53" s="90"/>
      <c r="G53" s="90"/>
      <c r="H53" s="90"/>
      <c r="I53" s="90"/>
      <c r="J53" s="91"/>
      <c r="K53" s="91"/>
      <c r="L53" s="91"/>
      <c r="M53" s="91"/>
      <c r="N53" s="91"/>
      <c r="O53" s="92"/>
      <c r="P53" s="92"/>
      <c r="Q53" s="92"/>
      <c r="R53" s="92"/>
      <c r="S53" s="92"/>
      <c r="T53" s="93"/>
      <c r="U53" s="93"/>
      <c r="V53" s="93"/>
      <c r="W53" s="93"/>
      <c r="X53" s="93"/>
    </row>
    <row r="54" spans="1:24" ht="19.5" x14ac:dyDescent="0.4">
      <c r="A54" s="86"/>
      <c r="B54" s="87"/>
      <c r="C54" s="87"/>
      <c r="D54" s="88"/>
      <c r="E54" s="89"/>
      <c r="F54" s="90"/>
      <c r="G54" s="90"/>
      <c r="H54" s="90"/>
      <c r="I54" s="90"/>
      <c r="J54" s="91"/>
      <c r="K54" s="91"/>
      <c r="L54" s="91"/>
      <c r="M54" s="91"/>
      <c r="N54" s="91"/>
      <c r="O54" s="92"/>
      <c r="P54" s="92"/>
      <c r="Q54" s="92"/>
      <c r="R54" s="92"/>
      <c r="S54" s="92"/>
      <c r="T54" s="93"/>
      <c r="U54" s="93"/>
      <c r="V54" s="93"/>
      <c r="W54" s="93"/>
      <c r="X54" s="93"/>
    </row>
    <row r="55" spans="1:24" ht="19.5" x14ac:dyDescent="0.4">
      <c r="A55" s="74"/>
      <c r="B55" s="74"/>
      <c r="C55" s="74" t="s">
        <v>19</v>
      </c>
      <c r="D55" s="74"/>
      <c r="E55" s="75">
        <f t="shared" ref="E55:X55" si="0">SUM(E3:E54)</f>
        <v>0</v>
      </c>
      <c r="F55" s="75">
        <f t="shared" si="0"/>
        <v>0</v>
      </c>
      <c r="G55" s="75">
        <f t="shared" si="0"/>
        <v>0</v>
      </c>
      <c r="H55" s="75">
        <f t="shared" si="0"/>
        <v>0</v>
      </c>
      <c r="I55" s="75">
        <f t="shared" si="0"/>
        <v>0</v>
      </c>
      <c r="J55" s="76">
        <f t="shared" si="0"/>
        <v>0</v>
      </c>
      <c r="K55" s="76">
        <f t="shared" si="0"/>
        <v>0</v>
      </c>
      <c r="L55" s="76">
        <f t="shared" si="0"/>
        <v>0</v>
      </c>
      <c r="M55" s="76">
        <f t="shared" si="0"/>
        <v>0</v>
      </c>
      <c r="N55" s="76">
        <f t="shared" si="0"/>
        <v>0</v>
      </c>
      <c r="O55" s="77">
        <f t="shared" si="0"/>
        <v>0</v>
      </c>
      <c r="P55" s="77">
        <f t="shared" si="0"/>
        <v>0</v>
      </c>
      <c r="Q55" s="77">
        <f t="shared" si="0"/>
        <v>0</v>
      </c>
      <c r="R55" s="77">
        <f t="shared" si="0"/>
        <v>0</v>
      </c>
      <c r="S55" s="77">
        <f t="shared" si="0"/>
        <v>0</v>
      </c>
      <c r="T55" s="78">
        <f t="shared" si="0"/>
        <v>0</v>
      </c>
      <c r="U55" s="78">
        <f t="shared" si="0"/>
        <v>0</v>
      </c>
      <c r="V55" s="78">
        <f t="shared" si="0"/>
        <v>0</v>
      </c>
      <c r="W55" s="78">
        <f t="shared" si="0"/>
        <v>0</v>
      </c>
      <c r="X55" s="78">
        <f t="shared" si="0"/>
        <v>0</v>
      </c>
    </row>
    <row r="56" spans="1:24" ht="19.5" x14ac:dyDescent="0.4">
      <c r="A56" s="74"/>
      <c r="B56" s="74"/>
      <c r="C56" s="74" t="s">
        <v>10</v>
      </c>
      <c r="D56" s="74"/>
      <c r="E56" s="75">
        <f t="shared" ref="E56:X56" si="1">SUMIF($A3:$A54,"&lt;6",E3:E54)</f>
        <v>0</v>
      </c>
      <c r="F56" s="75">
        <f t="shared" si="1"/>
        <v>0</v>
      </c>
      <c r="G56" s="75">
        <f t="shared" si="1"/>
        <v>0</v>
      </c>
      <c r="H56" s="75">
        <f t="shared" si="1"/>
        <v>0</v>
      </c>
      <c r="I56" s="75">
        <f t="shared" si="1"/>
        <v>0</v>
      </c>
      <c r="J56" s="76">
        <f t="shared" si="1"/>
        <v>0</v>
      </c>
      <c r="K56" s="76">
        <f t="shared" si="1"/>
        <v>0</v>
      </c>
      <c r="L56" s="76">
        <f t="shared" si="1"/>
        <v>0</v>
      </c>
      <c r="M56" s="76">
        <f t="shared" si="1"/>
        <v>0</v>
      </c>
      <c r="N56" s="76">
        <f t="shared" si="1"/>
        <v>0</v>
      </c>
      <c r="O56" s="77">
        <f t="shared" si="1"/>
        <v>0</v>
      </c>
      <c r="P56" s="77">
        <f t="shared" si="1"/>
        <v>0</v>
      </c>
      <c r="Q56" s="77">
        <f t="shared" si="1"/>
        <v>0</v>
      </c>
      <c r="R56" s="77">
        <f t="shared" si="1"/>
        <v>0</v>
      </c>
      <c r="S56" s="77">
        <f t="shared" si="1"/>
        <v>0</v>
      </c>
      <c r="T56" s="78">
        <f t="shared" si="1"/>
        <v>0</v>
      </c>
      <c r="U56" s="78">
        <f t="shared" si="1"/>
        <v>0</v>
      </c>
      <c r="V56" s="78">
        <f t="shared" si="1"/>
        <v>0</v>
      </c>
      <c r="W56" s="78">
        <f t="shared" si="1"/>
        <v>0</v>
      </c>
      <c r="X56" s="78">
        <f t="shared" si="1"/>
        <v>0</v>
      </c>
    </row>
    <row r="57" spans="1:24" ht="19.5" x14ac:dyDescent="0.4">
      <c r="A57" s="74"/>
      <c r="B57" s="74"/>
      <c r="C57" s="74" t="s">
        <v>11</v>
      </c>
      <c r="D57" s="74"/>
      <c r="E57" s="75">
        <f t="shared" ref="E57:X57" si="2">SUMIF($A3:$A54,"&gt;=6",E3:E54)</f>
        <v>0</v>
      </c>
      <c r="F57" s="75">
        <f t="shared" si="2"/>
        <v>0</v>
      </c>
      <c r="G57" s="75">
        <f t="shared" si="2"/>
        <v>0</v>
      </c>
      <c r="H57" s="75">
        <f t="shared" si="2"/>
        <v>0</v>
      </c>
      <c r="I57" s="75">
        <f t="shared" si="2"/>
        <v>0</v>
      </c>
      <c r="J57" s="76">
        <f t="shared" si="2"/>
        <v>0</v>
      </c>
      <c r="K57" s="76">
        <f t="shared" si="2"/>
        <v>0</v>
      </c>
      <c r="L57" s="76">
        <f t="shared" si="2"/>
        <v>0</v>
      </c>
      <c r="M57" s="76">
        <f t="shared" si="2"/>
        <v>0</v>
      </c>
      <c r="N57" s="76">
        <f t="shared" si="2"/>
        <v>0</v>
      </c>
      <c r="O57" s="77">
        <f t="shared" si="2"/>
        <v>0</v>
      </c>
      <c r="P57" s="77">
        <f t="shared" si="2"/>
        <v>0</v>
      </c>
      <c r="Q57" s="77">
        <f t="shared" si="2"/>
        <v>0</v>
      </c>
      <c r="R57" s="77">
        <f t="shared" si="2"/>
        <v>0</v>
      </c>
      <c r="S57" s="77">
        <f t="shared" si="2"/>
        <v>0</v>
      </c>
      <c r="T57" s="78">
        <f t="shared" si="2"/>
        <v>0</v>
      </c>
      <c r="U57" s="78">
        <f t="shared" si="2"/>
        <v>0</v>
      </c>
      <c r="V57" s="78">
        <f t="shared" si="2"/>
        <v>0</v>
      </c>
      <c r="W57" s="78">
        <f t="shared" si="2"/>
        <v>0</v>
      </c>
      <c r="X57" s="78">
        <f t="shared" si="2"/>
        <v>0</v>
      </c>
    </row>
    <row r="58" spans="1:24" ht="19.5" x14ac:dyDescent="0.4">
      <c r="A58" s="79"/>
      <c r="B58" s="79"/>
      <c r="C58" s="74" t="s">
        <v>12</v>
      </c>
      <c r="D58" s="74"/>
      <c r="E58" s="75">
        <f>E82</f>
        <v>0</v>
      </c>
      <c r="F58" s="75">
        <f t="shared" ref="F58:V58" si="3">F82</f>
        <v>0</v>
      </c>
      <c r="G58" s="75">
        <f t="shared" si="3"/>
        <v>0</v>
      </c>
      <c r="H58" s="75"/>
      <c r="I58" s="75"/>
      <c r="J58" s="76">
        <f t="shared" si="3"/>
        <v>0</v>
      </c>
      <c r="K58" s="76">
        <f t="shared" si="3"/>
        <v>0</v>
      </c>
      <c r="L58" s="76">
        <f t="shared" si="3"/>
        <v>0</v>
      </c>
      <c r="M58" s="76"/>
      <c r="N58" s="76"/>
      <c r="O58" s="77">
        <f t="shared" si="3"/>
        <v>0</v>
      </c>
      <c r="P58" s="77">
        <f t="shared" si="3"/>
        <v>0</v>
      </c>
      <c r="Q58" s="77">
        <f t="shared" si="3"/>
        <v>0</v>
      </c>
      <c r="R58" s="77"/>
      <c r="S58" s="77"/>
      <c r="T58" s="78">
        <f t="shared" si="3"/>
        <v>0</v>
      </c>
      <c r="U58" s="78">
        <f t="shared" si="3"/>
        <v>0</v>
      </c>
      <c r="V58" s="78">
        <f t="shared" si="3"/>
        <v>0</v>
      </c>
      <c r="W58" s="78"/>
      <c r="X58" s="78"/>
    </row>
    <row r="59" spans="1:24" s="97" customFormat="1" ht="19.5" x14ac:dyDescent="0.4">
      <c r="A59" s="80"/>
      <c r="B59" s="80"/>
      <c r="C59" s="80"/>
      <c r="D59" s="80"/>
      <c r="E59" s="102" t="s">
        <v>14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</row>
    <row r="60" spans="1:24" s="98" customFormat="1" ht="19.5" x14ac:dyDescent="0.4">
      <c r="A60" s="74"/>
      <c r="B60" s="74"/>
      <c r="C60" s="74" t="s">
        <v>13</v>
      </c>
      <c r="D60" s="74"/>
      <c r="E60" s="99">
        <f>F55+F58</f>
        <v>0</v>
      </c>
      <c r="F60" s="99"/>
      <c r="G60" s="99"/>
      <c r="H60" s="99"/>
      <c r="I60" s="99"/>
      <c r="J60" s="100">
        <f>K55+K58</f>
        <v>0</v>
      </c>
      <c r="K60" s="100"/>
      <c r="L60" s="100"/>
      <c r="M60" s="100"/>
      <c r="N60" s="100"/>
      <c r="O60" s="101">
        <f>P55+P58</f>
        <v>0</v>
      </c>
      <c r="P60" s="101"/>
      <c r="Q60" s="101"/>
      <c r="R60" s="101"/>
      <c r="S60" s="101"/>
      <c r="T60" s="94">
        <f>U55+U58</f>
        <v>0</v>
      </c>
      <c r="U60" s="94"/>
      <c r="V60" s="94"/>
      <c r="W60" s="94"/>
      <c r="X60" s="94"/>
    </row>
    <row r="61" spans="1:24" s="97" customFormat="1" ht="19.5" hidden="1" x14ac:dyDescent="0.4">
      <c r="A61" s="80"/>
      <c r="B61" s="80"/>
      <c r="C61" s="80"/>
      <c r="D61" s="80"/>
      <c r="E61" s="4">
        <f t="shared" ref="E61:G62" si="4">E56</f>
        <v>0</v>
      </c>
      <c r="F61" s="4">
        <f t="shared" si="4"/>
        <v>0</v>
      </c>
      <c r="G61" s="4">
        <f t="shared" si="4"/>
        <v>0</v>
      </c>
      <c r="H61" s="4"/>
      <c r="I61" s="4"/>
      <c r="J61" s="4">
        <f t="shared" ref="J61:L62" si="5">J56</f>
        <v>0</v>
      </c>
      <c r="K61" s="4">
        <f t="shared" si="5"/>
        <v>0</v>
      </c>
      <c r="L61" s="4">
        <f t="shared" si="5"/>
        <v>0</v>
      </c>
      <c r="M61" s="4"/>
      <c r="N61" s="4"/>
      <c r="O61" s="4">
        <f t="shared" ref="O61:Q62" si="6">O56</f>
        <v>0</v>
      </c>
      <c r="P61" s="4">
        <f t="shared" si="6"/>
        <v>0</v>
      </c>
      <c r="Q61" s="4">
        <f t="shared" si="6"/>
        <v>0</v>
      </c>
      <c r="R61" s="4"/>
      <c r="S61" s="4"/>
      <c r="T61" s="4">
        <f t="shared" ref="T61:V62" si="7">T56</f>
        <v>0</v>
      </c>
      <c r="U61" s="4">
        <f t="shared" si="7"/>
        <v>0</v>
      </c>
      <c r="V61" s="4">
        <f t="shared" si="7"/>
        <v>0</v>
      </c>
      <c r="W61" s="4"/>
      <c r="X61" s="4"/>
    </row>
    <row r="62" spans="1:24" s="97" customFormat="1" ht="15.75" hidden="1" x14ac:dyDescent="0.3">
      <c r="A62" s="81"/>
      <c r="B62" s="81"/>
      <c r="C62" s="81"/>
      <c r="D62" s="81"/>
      <c r="E62" s="4">
        <f t="shared" si="4"/>
        <v>0</v>
      </c>
      <c r="F62" s="4">
        <f t="shared" si="4"/>
        <v>0</v>
      </c>
      <c r="G62" s="4">
        <f t="shared" si="4"/>
        <v>0</v>
      </c>
      <c r="H62" s="4"/>
      <c r="I62" s="4"/>
      <c r="J62" s="4">
        <f t="shared" si="5"/>
        <v>0</v>
      </c>
      <c r="K62" s="4">
        <f t="shared" si="5"/>
        <v>0</v>
      </c>
      <c r="L62" s="4">
        <f t="shared" si="5"/>
        <v>0</v>
      </c>
      <c r="M62" s="4"/>
      <c r="N62" s="4"/>
      <c r="O62" s="4">
        <f t="shared" si="6"/>
        <v>0</v>
      </c>
      <c r="P62" s="4">
        <f t="shared" si="6"/>
        <v>0</v>
      </c>
      <c r="Q62" s="4">
        <f t="shared" si="6"/>
        <v>0</v>
      </c>
      <c r="R62" s="4"/>
      <c r="S62" s="4"/>
      <c r="T62" s="4">
        <f t="shared" si="7"/>
        <v>0</v>
      </c>
      <c r="U62" s="4">
        <f t="shared" si="7"/>
        <v>0</v>
      </c>
      <c r="V62" s="4">
        <f t="shared" si="7"/>
        <v>0</v>
      </c>
      <c r="W62" s="4"/>
      <c r="X62" s="4"/>
    </row>
    <row r="63" spans="1:24" s="97" customFormat="1" ht="15.75" hidden="1" x14ac:dyDescent="0.3">
      <c r="A63" s="81"/>
      <c r="B63" s="81"/>
      <c r="C63" s="81"/>
      <c r="D63" s="81"/>
      <c r="E63" s="4">
        <v>0</v>
      </c>
      <c r="F63" s="4">
        <v>0</v>
      </c>
      <c r="G63" s="4">
        <v>0</v>
      </c>
      <c r="H63" s="4"/>
      <c r="I63" s="4"/>
      <c r="J63" s="4">
        <v>0</v>
      </c>
      <c r="K63" s="4">
        <v>0</v>
      </c>
      <c r="L63" s="4">
        <v>0</v>
      </c>
      <c r="M63" s="4"/>
      <c r="N63" s="4"/>
      <c r="O63" s="4">
        <v>0</v>
      </c>
      <c r="P63" s="4">
        <v>0</v>
      </c>
      <c r="Q63" s="4">
        <v>0</v>
      </c>
      <c r="R63" s="4"/>
      <c r="S63" s="4"/>
      <c r="T63" s="4">
        <v>0</v>
      </c>
      <c r="U63" s="4">
        <v>0</v>
      </c>
      <c r="V63" s="4">
        <v>0</v>
      </c>
      <c r="W63" s="4"/>
      <c r="X63" s="4"/>
    </row>
    <row r="64" spans="1:24" s="97" customFormat="1" ht="15.75" hidden="1" x14ac:dyDescent="0.3">
      <c r="A64" s="81"/>
      <c r="B64" s="81"/>
      <c r="C64" s="81"/>
      <c r="D64" s="81"/>
      <c r="E64" s="4">
        <f>SUM(E61:E63)</f>
        <v>0</v>
      </c>
      <c r="F64" s="4">
        <f>SUM(F61:F63)</f>
        <v>0</v>
      </c>
      <c r="G64" s="4">
        <f>SUM(G61:G63)</f>
        <v>0</v>
      </c>
      <c r="H64" s="4"/>
      <c r="I64" s="4"/>
      <c r="J64" s="4">
        <f>SUM(J61:J63)</f>
        <v>0</v>
      </c>
      <c r="K64" s="4">
        <f>SUM(K61:K63)</f>
        <v>0</v>
      </c>
      <c r="L64" s="4">
        <f>SUM(L61:L63)</f>
        <v>0</v>
      </c>
      <c r="M64" s="4"/>
      <c r="N64" s="4"/>
      <c r="O64" s="4">
        <f>SUM(O61:O63)</f>
        <v>0</v>
      </c>
      <c r="P64" s="4">
        <f>SUM(P61:P63)</f>
        <v>0</v>
      </c>
      <c r="Q64" s="4">
        <f>SUM(Q61:Q63)</f>
        <v>0</v>
      </c>
      <c r="R64" s="4"/>
      <c r="S64" s="4"/>
      <c r="T64" s="4">
        <f>SUM(T61:T63)</f>
        <v>0</v>
      </c>
      <c r="U64" s="4">
        <f>SUM(U61:U63)</f>
        <v>0</v>
      </c>
      <c r="V64" s="4">
        <f>SUM(V61:V63)</f>
        <v>0</v>
      </c>
      <c r="W64" s="4"/>
      <c r="X64" s="4"/>
    </row>
    <row r="65" spans="1:24" s="97" customFormat="1" ht="15.75" hidden="1" x14ac:dyDescent="0.3">
      <c r="A65" s="81"/>
      <c r="B65" s="81"/>
      <c r="C65" s="81"/>
      <c r="D65" s="8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s="97" customFormat="1" ht="15.75" hidden="1" x14ac:dyDescent="0.3">
      <c r="A66" s="81"/>
      <c r="B66" s="81"/>
      <c r="C66" s="61" t="s">
        <v>20</v>
      </c>
      <c r="D66" s="3"/>
      <c r="E66" s="28"/>
      <c r="F66" s="21"/>
      <c r="G66" s="21"/>
      <c r="H66" s="21"/>
      <c r="I66" s="21"/>
      <c r="J66" s="9"/>
      <c r="K66" s="9"/>
      <c r="L66" s="9"/>
      <c r="M66" s="9"/>
      <c r="N66" s="9"/>
      <c r="O66" s="33"/>
      <c r="P66" s="33"/>
      <c r="Q66" s="33"/>
      <c r="R66" s="33"/>
      <c r="S66" s="33"/>
      <c r="T66" s="45"/>
      <c r="U66" s="45"/>
      <c r="V66" s="45"/>
      <c r="W66" s="45"/>
      <c r="X66" s="45"/>
    </row>
    <row r="67" spans="1:24" s="97" customFormat="1" ht="15.75" hidden="1" x14ac:dyDescent="0.3">
      <c r="A67" s="81"/>
      <c r="B67" s="81"/>
      <c r="C67" s="61" t="s">
        <v>21</v>
      </c>
      <c r="D67" s="3"/>
      <c r="E67" s="28">
        <f>+E71/2</f>
        <v>0</v>
      </c>
      <c r="F67" s="28">
        <f t="shared" ref="F67:G67" si="8">+F71/2</f>
        <v>0</v>
      </c>
      <c r="G67" s="28">
        <f t="shared" si="8"/>
        <v>0</v>
      </c>
      <c r="H67" s="21"/>
      <c r="I67" s="21"/>
      <c r="J67" s="16">
        <f>+J71/2</f>
        <v>0</v>
      </c>
      <c r="K67" s="16">
        <f t="shared" ref="K67:L67" si="9">+K71/2</f>
        <v>0</v>
      </c>
      <c r="L67" s="16">
        <f t="shared" si="9"/>
        <v>0</v>
      </c>
      <c r="M67" s="9"/>
      <c r="N67" s="9"/>
      <c r="O67" s="40">
        <f>+O71/2</f>
        <v>0</v>
      </c>
      <c r="P67" s="40">
        <f t="shared" ref="P67:Q67" si="10">+P71/2</f>
        <v>0</v>
      </c>
      <c r="Q67" s="40">
        <f t="shared" si="10"/>
        <v>0</v>
      </c>
      <c r="R67" s="33"/>
      <c r="S67" s="33"/>
      <c r="T67" s="52">
        <f>+T71/2</f>
        <v>0</v>
      </c>
      <c r="U67" s="52">
        <f t="shared" ref="U67:V67" si="11">+U71/2</f>
        <v>0</v>
      </c>
      <c r="V67" s="52">
        <f t="shared" si="11"/>
        <v>0</v>
      </c>
      <c r="W67" s="45"/>
      <c r="X67" s="45"/>
    </row>
    <row r="68" spans="1:24" s="97" customFormat="1" ht="15.75" hidden="1" x14ac:dyDescent="0.3">
      <c r="A68" s="81"/>
      <c r="B68" s="81"/>
      <c r="C68" s="62" t="s">
        <v>22</v>
      </c>
      <c r="D68" s="3"/>
      <c r="E68" s="28">
        <f>ROUNDUP(+E71*0.8,0)</f>
        <v>0</v>
      </c>
      <c r="F68" s="28">
        <f t="shared" ref="F68:G68" si="12">ROUNDUP(+F71*0.8,0)</f>
        <v>0</v>
      </c>
      <c r="G68" s="28">
        <f t="shared" si="12"/>
        <v>0</v>
      </c>
      <c r="H68" s="21"/>
      <c r="I68" s="21"/>
      <c r="J68" s="16">
        <f>ROUNDUP(+J71*0.8,0)</f>
        <v>0</v>
      </c>
      <c r="K68" s="16">
        <f t="shared" ref="K68:L68" si="13">ROUNDUP(+K71*0.8,0)</f>
        <v>0</v>
      </c>
      <c r="L68" s="16">
        <f t="shared" si="13"/>
        <v>0</v>
      </c>
      <c r="M68" s="9"/>
      <c r="N68" s="9"/>
      <c r="O68" s="40">
        <f>ROUNDUP(+O71*0.8,0)</f>
        <v>0</v>
      </c>
      <c r="P68" s="40">
        <f t="shared" ref="P68:Q68" si="14">ROUNDUP(+P71*0.8,0)</f>
        <v>0</v>
      </c>
      <c r="Q68" s="40">
        <f t="shared" si="14"/>
        <v>0</v>
      </c>
      <c r="R68" s="33"/>
      <c r="S68" s="33"/>
      <c r="T68" s="52">
        <f>ROUNDUP(+T71*0.8,0)</f>
        <v>0</v>
      </c>
      <c r="U68" s="52">
        <f t="shared" ref="U68:V68" si="15">ROUNDUP(+U71*0.8,0)</f>
        <v>0</v>
      </c>
      <c r="V68" s="52">
        <f t="shared" si="15"/>
        <v>0</v>
      </c>
      <c r="W68" s="45"/>
      <c r="X68" s="45"/>
    </row>
    <row r="69" spans="1:24" s="97" customFormat="1" ht="15.75" hidden="1" x14ac:dyDescent="0.3">
      <c r="A69" s="81"/>
      <c r="B69" s="81"/>
      <c r="C69" s="62"/>
      <c r="D69" s="3"/>
      <c r="E69" s="63">
        <f>+E68-ROUNDUP(E67,0)</f>
        <v>0</v>
      </c>
      <c r="F69" s="63">
        <f t="shared" ref="F69:G69" si="16">+F68-ROUNDUP(F67,0)</f>
        <v>0</v>
      </c>
      <c r="G69" s="63">
        <f t="shared" si="16"/>
        <v>0</v>
      </c>
      <c r="H69" s="22"/>
      <c r="I69" s="22"/>
      <c r="J69" s="64">
        <f>+J68-ROUNDUP(J67,0)</f>
        <v>0</v>
      </c>
      <c r="K69" s="64">
        <f t="shared" ref="K69" si="17">+K68-ROUNDUP(K67,0)</f>
        <v>0</v>
      </c>
      <c r="L69" s="64">
        <f t="shared" ref="L69" si="18">+L68-ROUNDUP(L67,0)</f>
        <v>0</v>
      </c>
      <c r="M69" s="10"/>
      <c r="N69" s="10"/>
      <c r="O69" s="65">
        <f>+O68-ROUNDUP(O67,0)</f>
        <v>0</v>
      </c>
      <c r="P69" s="65">
        <f t="shared" ref="P69" si="19">+P68-ROUNDUP(P67,0)</f>
        <v>0</v>
      </c>
      <c r="Q69" s="65">
        <f t="shared" ref="Q69" si="20">+Q68-ROUNDUP(Q67,0)</f>
        <v>0</v>
      </c>
      <c r="R69" s="34"/>
      <c r="S69" s="34"/>
      <c r="T69" s="66">
        <f>+T68-ROUNDUP(T67,0)</f>
        <v>0</v>
      </c>
      <c r="U69" s="66">
        <f t="shared" ref="U69" si="21">+U68-ROUNDUP(U67,0)</f>
        <v>0</v>
      </c>
      <c r="V69" s="66">
        <f t="shared" ref="V69" si="22">+V68-ROUNDUP(V67,0)</f>
        <v>0</v>
      </c>
      <c r="W69" s="46"/>
      <c r="X69" s="46"/>
    </row>
    <row r="70" spans="1:24" s="97" customFormat="1" ht="15.75" hidden="1" x14ac:dyDescent="0.3">
      <c r="A70" s="81"/>
      <c r="B70" s="81"/>
      <c r="C70" s="61" t="s">
        <v>23</v>
      </c>
      <c r="D70" s="3"/>
      <c r="E70" s="28">
        <f>+E71*0.2</f>
        <v>0</v>
      </c>
      <c r="F70" s="28">
        <f t="shared" ref="F70:G70" si="23">+F71*0.2</f>
        <v>0</v>
      </c>
      <c r="G70" s="28">
        <f t="shared" si="23"/>
        <v>0</v>
      </c>
      <c r="H70" s="21"/>
      <c r="I70" s="21"/>
      <c r="J70" s="16">
        <f>+J71*0.2</f>
        <v>0</v>
      </c>
      <c r="K70" s="16">
        <f t="shared" ref="K70" si="24">+K71*0.2</f>
        <v>0</v>
      </c>
      <c r="L70" s="16">
        <f t="shared" ref="L70" si="25">+L71*0.2</f>
        <v>0</v>
      </c>
      <c r="M70" s="9"/>
      <c r="N70" s="9"/>
      <c r="O70" s="40">
        <f>+O71*0.2</f>
        <v>0</v>
      </c>
      <c r="P70" s="40">
        <f t="shared" ref="P70" si="26">+P71*0.2</f>
        <v>0</v>
      </c>
      <c r="Q70" s="40">
        <f t="shared" ref="Q70" si="27">+Q71*0.2</f>
        <v>0</v>
      </c>
      <c r="R70" s="33"/>
      <c r="S70" s="33"/>
      <c r="T70" s="52">
        <f>+T71*0.2</f>
        <v>0</v>
      </c>
      <c r="U70" s="52">
        <f t="shared" ref="U70" si="28">+U71*0.2</f>
        <v>0</v>
      </c>
      <c r="V70" s="52">
        <f t="shared" ref="V70" si="29">+V71*0.2</f>
        <v>0</v>
      </c>
      <c r="W70" s="45"/>
      <c r="X70" s="45"/>
    </row>
    <row r="71" spans="1:24" s="97" customFormat="1" ht="15.75" hidden="1" x14ac:dyDescent="0.3">
      <c r="A71" s="81"/>
      <c r="B71" s="81"/>
      <c r="C71" s="61" t="s">
        <v>24</v>
      </c>
      <c r="D71" s="3"/>
      <c r="E71" s="63">
        <f>IF(E64&gt;6,(+E61/10+(+E62+E63)/14),0)</f>
        <v>0</v>
      </c>
      <c r="F71" s="63">
        <f t="shared" ref="F71:G71" si="30">IF(F64&gt;6,(+F61/10+(+F62+F63)/14),0)</f>
        <v>0</v>
      </c>
      <c r="G71" s="63">
        <f t="shared" si="30"/>
        <v>0</v>
      </c>
      <c r="H71" s="22"/>
      <c r="I71" s="22"/>
      <c r="J71" s="64">
        <f>IF(J64&gt;6,(+J61/10+(+J62+J63)/14),0)</f>
        <v>0</v>
      </c>
      <c r="K71" s="64">
        <f t="shared" ref="K71:L71" si="31">IF(K64&gt;6,(+K61/10+(+K62+K63)/14),0)</f>
        <v>0</v>
      </c>
      <c r="L71" s="64">
        <f t="shared" si="31"/>
        <v>0</v>
      </c>
      <c r="M71" s="10"/>
      <c r="N71" s="10"/>
      <c r="O71" s="65">
        <f>IF(O64&gt;6,(+O61/10+(+O62+O63)/14),0)</f>
        <v>0</v>
      </c>
      <c r="P71" s="65">
        <f t="shared" ref="P71:Q71" si="32">IF(P64&gt;6,(+P61/10+(+P62+P63)/14),0)</f>
        <v>0</v>
      </c>
      <c r="Q71" s="65">
        <f t="shared" si="32"/>
        <v>0</v>
      </c>
      <c r="R71" s="34"/>
      <c r="S71" s="34"/>
      <c r="T71" s="66">
        <f>IF(T64&gt;6,(+T61/10+(+T62+T63)/14),0)</f>
        <v>0</v>
      </c>
      <c r="U71" s="66">
        <f t="shared" ref="U71:V71" si="33">IF(U64&gt;6,(+U61/10+(+U62+U63)/14),0)</f>
        <v>0</v>
      </c>
      <c r="V71" s="66">
        <f t="shared" si="33"/>
        <v>0</v>
      </c>
      <c r="W71" s="46"/>
      <c r="X71" s="46"/>
    </row>
    <row r="72" spans="1:24" s="97" customFormat="1" ht="15.75" hidden="1" x14ac:dyDescent="0.3">
      <c r="A72" s="81"/>
      <c r="B72" s="81"/>
      <c r="C72" s="61" t="s">
        <v>25</v>
      </c>
      <c r="D72" s="3"/>
      <c r="E72" s="63">
        <f>IF(E64&gt;50,E71+1,E71)</f>
        <v>0</v>
      </c>
      <c r="F72" s="63">
        <f t="shared" ref="F72:G72" si="34">IF(F64&gt;50,F71+1,F71)</f>
        <v>0</v>
      </c>
      <c r="G72" s="63">
        <f t="shared" si="34"/>
        <v>0</v>
      </c>
      <c r="H72" s="22"/>
      <c r="I72" s="22"/>
      <c r="J72" s="64">
        <f>IF(J64&gt;50,J71+1,J71)</f>
        <v>0</v>
      </c>
      <c r="K72" s="64">
        <f t="shared" ref="K72" si="35">IF(K64&gt;50,K71+1,K71)</f>
        <v>0</v>
      </c>
      <c r="L72" s="64">
        <f t="shared" ref="L72" si="36">IF(L64&gt;50,L71+1,L71)</f>
        <v>0</v>
      </c>
      <c r="M72" s="10"/>
      <c r="N72" s="10"/>
      <c r="O72" s="65">
        <f>IF(O64&gt;50,O71+1,O71)</f>
        <v>0</v>
      </c>
      <c r="P72" s="65">
        <f t="shared" ref="P72" si="37">IF(P64&gt;50,P71+1,P71)</f>
        <v>0</v>
      </c>
      <c r="Q72" s="65">
        <f t="shared" ref="Q72" si="38">IF(Q64&gt;50,Q71+1,Q71)</f>
        <v>0</v>
      </c>
      <c r="R72" s="34"/>
      <c r="S72" s="34"/>
      <c r="T72" s="66">
        <f>IF(T64&gt;50,T71+1,T71)</f>
        <v>0</v>
      </c>
      <c r="U72" s="66">
        <f t="shared" ref="U72" si="39">IF(U64&gt;50,U71+1,U71)</f>
        <v>0</v>
      </c>
      <c r="V72" s="66">
        <f t="shared" ref="V72" si="40">IF(V64&gt;50,V71+1,V71)</f>
        <v>0</v>
      </c>
      <c r="W72" s="46"/>
      <c r="X72" s="46"/>
    </row>
    <row r="73" spans="1:24" s="97" customFormat="1" ht="64.5" customHeight="1" x14ac:dyDescent="0.3">
      <c r="A73" s="81"/>
      <c r="B73" s="81"/>
      <c r="C73" s="61"/>
      <c r="D73" s="3"/>
      <c r="E73" s="67" t="str">
        <f>IF(E64&gt;300,"dépassement de l'effectif autorisé"," ")</f>
        <v xml:space="preserve"> </v>
      </c>
      <c r="F73" s="67" t="str">
        <f t="shared" ref="F73:G73" si="41">IF(F64&gt;300,"dépassement de l'effectif autorisé"," ")</f>
        <v xml:space="preserve"> </v>
      </c>
      <c r="G73" s="67" t="str">
        <f t="shared" si="41"/>
        <v xml:space="preserve"> </v>
      </c>
      <c r="H73" s="23"/>
      <c r="I73" s="23"/>
      <c r="J73" s="68" t="str">
        <f>IF(J64&gt;300,"dépassement de l'effectif autorisé"," ")</f>
        <v xml:space="preserve"> </v>
      </c>
      <c r="K73" s="68" t="str">
        <f t="shared" ref="K73:L73" si="42">IF(K64&gt;300,"dépassement de l'effectif autorisé"," ")</f>
        <v xml:space="preserve"> </v>
      </c>
      <c r="L73" s="68" t="str">
        <f t="shared" si="42"/>
        <v xml:space="preserve"> </v>
      </c>
      <c r="M73" s="11"/>
      <c r="N73" s="11"/>
      <c r="O73" s="69" t="str">
        <f>IF(O64&gt;300,"dépassement de l'effectif autorisé"," ")</f>
        <v xml:space="preserve"> </v>
      </c>
      <c r="P73" s="69" t="str">
        <f t="shared" ref="P73:Q73" si="43">IF(P64&gt;300,"dépassement de l'effectif autorisé"," ")</f>
        <v xml:space="preserve"> </v>
      </c>
      <c r="Q73" s="69" t="str">
        <f t="shared" si="43"/>
        <v xml:space="preserve"> </v>
      </c>
      <c r="R73" s="35"/>
      <c r="S73" s="35"/>
      <c r="T73" s="70" t="str">
        <f>IF(T64&gt;300,"dépassement de l'effectif autorisé"," ")</f>
        <v xml:space="preserve"> </v>
      </c>
      <c r="U73" s="70" t="str">
        <f t="shared" ref="U73:V73" si="44">IF(U64&gt;300,"dépassement de l'effectif autorisé"," ")</f>
        <v xml:space="preserve"> </v>
      </c>
      <c r="V73" s="70" t="str">
        <f t="shared" si="44"/>
        <v xml:space="preserve"> </v>
      </c>
      <c r="W73" s="47"/>
      <c r="X73" s="47"/>
    </row>
    <row r="74" spans="1:24" s="97" customFormat="1" ht="100.5" customHeight="1" x14ac:dyDescent="0.3">
      <c r="A74" s="81"/>
      <c r="B74" s="81"/>
      <c r="C74" s="61"/>
      <c r="D74" s="3"/>
      <c r="E74" s="67" t="str">
        <f>IF(IF(E64&gt;0,E64,13)&lt;8,"un centre de loisirs reçoit au minimum 8 mineurs"," ")</f>
        <v xml:space="preserve"> </v>
      </c>
      <c r="F74" s="67" t="str">
        <f t="shared" ref="F74:G74" si="45">IF(IF(F64&gt;0,F64,13)&lt;8,"un centre de loisirs reçoit au minimum 8 mineurs"," ")</f>
        <v xml:space="preserve"> </v>
      </c>
      <c r="G74" s="67" t="str">
        <f t="shared" si="45"/>
        <v xml:space="preserve"> </v>
      </c>
      <c r="H74" s="23"/>
      <c r="I74" s="23"/>
      <c r="J74" s="68" t="str">
        <f>IF(IF(J64&gt;0,J64,13)&lt;8,"un centre de loisirs reçoit au minimum 8 mineurs"," ")</f>
        <v xml:space="preserve"> </v>
      </c>
      <c r="K74" s="68" t="str">
        <f t="shared" ref="K74:L74" si="46">IF(IF(K64&gt;0,K64,13)&lt;8,"un centre de loisirs reçoit au minimum 8 mineurs"," ")</f>
        <v xml:space="preserve"> </v>
      </c>
      <c r="L74" s="68" t="str">
        <f t="shared" si="46"/>
        <v xml:space="preserve"> </v>
      </c>
      <c r="M74" s="11"/>
      <c r="N74" s="11"/>
      <c r="O74" s="69" t="str">
        <f>IF(IF(O64&gt;0,O64,13)&lt;8,"un centre de loisirs reçoit au minimum 8 mineurs"," ")</f>
        <v xml:space="preserve"> </v>
      </c>
      <c r="P74" s="69" t="str">
        <f t="shared" ref="P74:Q74" si="47">IF(IF(P64&gt;0,P64,13)&lt;8,"un centre de loisirs reçoit au minimum 8 mineurs"," ")</f>
        <v xml:space="preserve"> </v>
      </c>
      <c r="Q74" s="69" t="str">
        <f t="shared" si="47"/>
        <v xml:space="preserve"> </v>
      </c>
      <c r="R74" s="35"/>
      <c r="S74" s="35"/>
      <c r="T74" s="70" t="str">
        <f>IF(IF(T64&gt;0,T64,13)&lt;8,"un centre de loisirs reçoit au minimum 8 mineurs"," ")</f>
        <v xml:space="preserve"> </v>
      </c>
      <c r="U74" s="70" t="str">
        <f t="shared" ref="U74:V74" si="48">IF(IF(U64&gt;0,U64,13)&lt;8,"un centre de loisirs reçoit au minimum 8 mineurs"," ")</f>
        <v xml:space="preserve"> </v>
      </c>
      <c r="V74" s="70" t="str">
        <f t="shared" si="48"/>
        <v xml:space="preserve"> </v>
      </c>
      <c r="W74" s="47"/>
      <c r="X74" s="47"/>
    </row>
    <row r="75" spans="1:24" s="97" customFormat="1" ht="15.75" x14ac:dyDescent="0.3">
      <c r="A75" s="81"/>
      <c r="B75" s="81"/>
      <c r="C75" s="71" t="s">
        <v>26</v>
      </c>
      <c r="D75" s="3"/>
      <c r="E75" s="24">
        <f>IF(E71&lt;=0,0,+ROUNDUP(E67,0))</f>
        <v>0</v>
      </c>
      <c r="F75" s="24">
        <f t="shared" ref="F75:G75" si="49">IF(F71&lt;=0,0,+ROUNDUP(F67,0))</f>
        <v>0</v>
      </c>
      <c r="G75" s="24">
        <f t="shared" si="49"/>
        <v>0</v>
      </c>
      <c r="H75" s="25"/>
      <c r="I75" s="25"/>
      <c r="J75" s="12">
        <f>IF(J71&lt;=0,0,+ROUNDUP(J67,0))</f>
        <v>0</v>
      </c>
      <c r="K75" s="12">
        <f t="shared" ref="K75:L75" si="50">IF(K71&lt;=0,0,+ROUNDUP(K67,0))</f>
        <v>0</v>
      </c>
      <c r="L75" s="12">
        <f t="shared" si="50"/>
        <v>0</v>
      </c>
      <c r="M75" s="13"/>
      <c r="N75" s="13"/>
      <c r="O75" s="36">
        <f>IF(O71&lt;=0,0,+ROUNDUP(O67,0))</f>
        <v>0</v>
      </c>
      <c r="P75" s="36">
        <f t="shared" ref="P75:Q75" si="51">IF(P71&lt;=0,0,+ROUNDUP(P67,0))</f>
        <v>0</v>
      </c>
      <c r="Q75" s="36">
        <f t="shared" si="51"/>
        <v>0</v>
      </c>
      <c r="R75" s="37"/>
      <c r="S75" s="37"/>
      <c r="T75" s="48">
        <f>IF(T71&lt;=0,0,+ROUNDUP(T67,0))</f>
        <v>0</v>
      </c>
      <c r="U75" s="48">
        <f t="shared" ref="U75:V75" si="52">IF(U71&lt;=0,0,+ROUNDUP(U67,0))</f>
        <v>0</v>
      </c>
      <c r="V75" s="48">
        <f t="shared" si="52"/>
        <v>0</v>
      </c>
      <c r="W75" s="49"/>
      <c r="X75" s="49"/>
    </row>
    <row r="76" spans="1:24" s="97" customFormat="1" ht="15.75" x14ac:dyDescent="0.3">
      <c r="A76" s="81"/>
      <c r="B76" s="81"/>
      <c r="C76" s="71" t="s">
        <v>27</v>
      </c>
      <c r="D76" s="3"/>
      <c r="E76" s="26">
        <f>IF(E71&lt;1,0,E69)</f>
        <v>0</v>
      </c>
      <c r="F76" s="26">
        <f t="shared" ref="F76:G76" si="53">IF(F71&lt;1,0,F69)</f>
        <v>0</v>
      </c>
      <c r="G76" s="26">
        <f t="shared" si="53"/>
        <v>0</v>
      </c>
      <c r="H76" s="27"/>
      <c r="I76" s="27"/>
      <c r="J76" s="14">
        <f>IF(J71&lt;1,0,J69)</f>
        <v>0</v>
      </c>
      <c r="K76" s="14">
        <f t="shared" ref="K76:L76" si="54">IF(K71&lt;1,0,K69)</f>
        <v>0</v>
      </c>
      <c r="L76" s="14">
        <f t="shared" si="54"/>
        <v>0</v>
      </c>
      <c r="M76" s="15"/>
      <c r="N76" s="15"/>
      <c r="O76" s="38">
        <f>IF(O71&lt;1,0,O69)</f>
        <v>0</v>
      </c>
      <c r="P76" s="38">
        <f t="shared" ref="P76:Q76" si="55">IF(P71&lt;1,0,P69)</f>
        <v>0</v>
      </c>
      <c r="Q76" s="38">
        <f t="shared" si="55"/>
        <v>0</v>
      </c>
      <c r="R76" s="39"/>
      <c r="S76" s="39"/>
      <c r="T76" s="50">
        <f>IF(T71&lt;1,0,T69)</f>
        <v>0</v>
      </c>
      <c r="U76" s="50">
        <f t="shared" ref="U76:V76" si="56">IF(U71&lt;1,0,U69)</f>
        <v>0</v>
      </c>
      <c r="V76" s="50">
        <f t="shared" si="56"/>
        <v>0</v>
      </c>
      <c r="W76" s="51"/>
      <c r="X76" s="51"/>
    </row>
    <row r="77" spans="1:24" s="97" customFormat="1" ht="15.75" x14ac:dyDescent="0.3">
      <c r="A77" s="81"/>
      <c r="B77" s="81"/>
      <c r="C77" s="71" t="s">
        <v>28</v>
      </c>
      <c r="D77" s="3"/>
      <c r="E77" s="24">
        <f>IF(E71&lt;1,0,+E78-E75-E76)</f>
        <v>0</v>
      </c>
      <c r="F77" s="24">
        <f t="shared" ref="F77:G77" si="57">IF(F71&lt;1,0,+F78-F75-F76)</f>
        <v>0</v>
      </c>
      <c r="G77" s="24">
        <f t="shared" si="57"/>
        <v>0</v>
      </c>
      <c r="H77" s="25"/>
      <c r="I77" s="25"/>
      <c r="J77" s="12">
        <f>IF(J71&lt;1,0,+J78-J75-J76)</f>
        <v>0</v>
      </c>
      <c r="K77" s="12">
        <f t="shared" ref="K77" si="58">IF(K71&lt;1,0,+K78-K75-K76)</f>
        <v>0</v>
      </c>
      <c r="L77" s="12">
        <f t="shared" ref="L77" si="59">IF(L71&lt;1,0,+L78-L75-L76)</f>
        <v>0</v>
      </c>
      <c r="M77" s="13"/>
      <c r="N77" s="13"/>
      <c r="O77" s="36">
        <f>IF(O71&lt;1,0,+O78-O75-O76)</f>
        <v>0</v>
      </c>
      <c r="P77" s="36">
        <f t="shared" ref="P77" si="60">IF(P71&lt;1,0,+P78-P75-P76)</f>
        <v>0</v>
      </c>
      <c r="Q77" s="36">
        <f t="shared" ref="Q77" si="61">IF(Q71&lt;1,0,+Q78-Q75-Q76)</f>
        <v>0</v>
      </c>
      <c r="R77" s="37"/>
      <c r="S77" s="37"/>
      <c r="T77" s="48">
        <f>IF(T71&lt;1,0,+T78-T75-T76)</f>
        <v>0</v>
      </c>
      <c r="U77" s="48">
        <f t="shared" ref="U77" si="62">IF(U71&lt;1,0,+U78-U75-U76)</f>
        <v>0</v>
      </c>
      <c r="V77" s="48">
        <f t="shared" ref="V77" si="63">IF(V71&lt;1,0,+V78-V75-V76)</f>
        <v>0</v>
      </c>
      <c r="W77" s="49"/>
      <c r="X77" s="49"/>
    </row>
    <row r="78" spans="1:24" s="97" customFormat="1" ht="15.75" x14ac:dyDescent="0.3">
      <c r="A78" s="81"/>
      <c r="B78" s="81"/>
      <c r="C78" s="71"/>
      <c r="D78" s="3"/>
      <c r="E78" s="24">
        <f>IF(E71&lt;1,0,+ROUNDUP(E71,0))</f>
        <v>0</v>
      </c>
      <c r="F78" s="24">
        <f t="shared" ref="F78:G78" si="64">IF(F71&lt;1,0,+ROUNDUP(F71,0))</f>
        <v>0</v>
      </c>
      <c r="G78" s="24">
        <f t="shared" si="64"/>
        <v>0</v>
      </c>
      <c r="H78" s="25"/>
      <c r="I78" s="25"/>
      <c r="J78" s="12">
        <f>IF(J71&lt;1,0,+ROUNDUP(J71,0))</f>
        <v>0</v>
      </c>
      <c r="K78" s="12">
        <f t="shared" ref="K78:L78" si="65">IF(K71&lt;1,0,+ROUNDUP(K71,0))</f>
        <v>0</v>
      </c>
      <c r="L78" s="12">
        <f t="shared" si="65"/>
        <v>0</v>
      </c>
      <c r="M78" s="13"/>
      <c r="N78" s="13"/>
      <c r="O78" s="36">
        <f>IF(O71&lt;1,0,+ROUNDUP(O71,0))</f>
        <v>0</v>
      </c>
      <c r="P78" s="36">
        <f t="shared" ref="P78:Q78" si="66">IF(P71&lt;1,0,+ROUNDUP(P71,0))</f>
        <v>0</v>
      </c>
      <c r="Q78" s="36">
        <f t="shared" si="66"/>
        <v>0</v>
      </c>
      <c r="R78" s="37"/>
      <c r="S78" s="37"/>
      <c r="T78" s="48">
        <f>IF(T71&lt;1,0,+ROUNDUP(T71,0))</f>
        <v>0</v>
      </c>
      <c r="U78" s="48">
        <f t="shared" ref="U78:V78" si="67">IF(U71&lt;1,0,+ROUNDUP(U71,0))</f>
        <v>0</v>
      </c>
      <c r="V78" s="48">
        <f t="shared" si="67"/>
        <v>0</v>
      </c>
      <c r="W78" s="49"/>
      <c r="X78" s="49"/>
    </row>
    <row r="79" spans="1:24" s="97" customFormat="1" ht="15.75" x14ac:dyDescent="0.3">
      <c r="A79" s="81"/>
      <c r="B79" s="81"/>
      <c r="C79" s="72" t="s">
        <v>29</v>
      </c>
      <c r="D79" s="3"/>
      <c r="E79" s="24">
        <f>SUM(E75:E77)</f>
        <v>0</v>
      </c>
      <c r="F79" s="24">
        <f t="shared" ref="F79:G79" si="68">SUM(F75:F77)</f>
        <v>0</v>
      </c>
      <c r="G79" s="24">
        <f t="shared" si="68"/>
        <v>0</v>
      </c>
      <c r="H79" s="25"/>
      <c r="I79" s="25"/>
      <c r="J79" s="12">
        <f>SUM(J75:J77)</f>
        <v>0</v>
      </c>
      <c r="K79" s="12">
        <f t="shared" ref="K79:L79" si="69">SUM(K75:K77)</f>
        <v>0</v>
      </c>
      <c r="L79" s="12">
        <f t="shared" si="69"/>
        <v>0</v>
      </c>
      <c r="M79" s="13"/>
      <c r="N79" s="13"/>
      <c r="O79" s="36">
        <f>SUM(O75:O77)</f>
        <v>0</v>
      </c>
      <c r="P79" s="36">
        <f t="shared" ref="P79:Q79" si="70">SUM(P75:P77)</f>
        <v>0</v>
      </c>
      <c r="Q79" s="36">
        <f t="shared" si="70"/>
        <v>0</v>
      </c>
      <c r="R79" s="37"/>
      <c r="S79" s="37"/>
      <c r="T79" s="48">
        <f>SUM(T75:T77)</f>
        <v>0</v>
      </c>
      <c r="U79" s="48">
        <f t="shared" ref="U79:V79" si="71">SUM(U75:U77)</f>
        <v>0</v>
      </c>
      <c r="V79" s="48">
        <f t="shared" si="71"/>
        <v>0</v>
      </c>
      <c r="W79" s="49"/>
      <c r="X79" s="49"/>
    </row>
    <row r="80" spans="1:24" s="97" customFormat="1" ht="15.75" x14ac:dyDescent="0.3">
      <c r="A80" s="81"/>
      <c r="B80" s="81"/>
      <c r="C80" s="71" t="s">
        <v>30</v>
      </c>
      <c r="D80" s="3"/>
      <c r="E80" s="28"/>
      <c r="F80" s="21"/>
      <c r="G80" s="21"/>
      <c r="H80" s="21"/>
      <c r="I80" s="21"/>
      <c r="J80" s="16"/>
      <c r="K80" s="9"/>
      <c r="L80" s="9"/>
      <c r="M80" s="9"/>
      <c r="N80" s="9"/>
      <c r="O80" s="40"/>
      <c r="P80" s="33"/>
      <c r="Q80" s="33"/>
      <c r="R80" s="33"/>
      <c r="S80" s="33"/>
      <c r="T80" s="52"/>
      <c r="U80" s="45"/>
      <c r="V80" s="45"/>
      <c r="W80" s="45"/>
      <c r="X80" s="45"/>
    </row>
    <row r="81" spans="1:24" s="97" customFormat="1" ht="15.75" x14ac:dyDescent="0.3">
      <c r="A81" s="81"/>
      <c r="B81" s="81"/>
      <c r="C81" s="71" t="s">
        <v>31</v>
      </c>
      <c r="D81" s="3"/>
      <c r="E81" s="29" t="str">
        <f>+IF(E64&gt;0,1,"")</f>
        <v/>
      </c>
      <c r="F81" s="29" t="str">
        <f t="shared" ref="F81:G81" si="72">+IF(F64&gt;0,1,"")</f>
        <v/>
      </c>
      <c r="G81" s="29" t="str">
        <f t="shared" si="72"/>
        <v/>
      </c>
      <c r="H81" s="25"/>
      <c r="I81" s="25"/>
      <c r="J81" s="17" t="str">
        <f>+IF(J64&gt;0,1,"")</f>
        <v/>
      </c>
      <c r="K81" s="17" t="str">
        <f t="shared" ref="K81:L81" si="73">+IF(K64&gt;0,1,"")</f>
        <v/>
      </c>
      <c r="L81" s="17" t="str">
        <f t="shared" si="73"/>
        <v/>
      </c>
      <c r="M81" s="13"/>
      <c r="N81" s="13"/>
      <c r="O81" s="41" t="str">
        <f>+IF(O64&gt;0,1,"")</f>
        <v/>
      </c>
      <c r="P81" s="41" t="str">
        <f t="shared" ref="P81:Q81" si="74">+IF(P64&gt;0,1,"")</f>
        <v/>
      </c>
      <c r="Q81" s="41" t="str">
        <f t="shared" si="74"/>
        <v/>
      </c>
      <c r="R81" s="37"/>
      <c r="S81" s="37"/>
      <c r="T81" s="53" t="str">
        <f>+IF(T64&gt;0,1,"")</f>
        <v/>
      </c>
      <c r="U81" s="53" t="str">
        <f t="shared" ref="U81:V81" si="75">+IF(U64&gt;0,1,"")</f>
        <v/>
      </c>
      <c r="V81" s="53" t="str">
        <f t="shared" si="75"/>
        <v/>
      </c>
      <c r="W81" s="49"/>
      <c r="X81" s="49"/>
    </row>
    <row r="82" spans="1:24" s="97" customFormat="1" ht="15.75" x14ac:dyDescent="0.3">
      <c r="A82" s="81"/>
      <c r="B82" s="81"/>
      <c r="C82" s="73" t="s">
        <v>32</v>
      </c>
      <c r="D82" s="3"/>
      <c r="E82" s="30">
        <f>IF(E64&gt;7,ROUNDUP(+E72,0),0)</f>
        <v>0</v>
      </c>
      <c r="F82" s="30">
        <f t="shared" ref="F82:G82" si="76">IF(F64&gt;7,ROUNDUP(+F72,0),0)</f>
        <v>0</v>
      </c>
      <c r="G82" s="30">
        <f t="shared" si="76"/>
        <v>0</v>
      </c>
      <c r="H82" s="31"/>
      <c r="I82" s="31"/>
      <c r="J82" s="18">
        <f>IF(J64&gt;7,ROUNDUP(+J72,0),0)</f>
        <v>0</v>
      </c>
      <c r="K82" s="18">
        <f t="shared" ref="K82:L82" si="77">IF(K64&gt;7,ROUNDUP(+K72,0),0)</f>
        <v>0</v>
      </c>
      <c r="L82" s="18">
        <f t="shared" si="77"/>
        <v>0</v>
      </c>
      <c r="M82" s="19"/>
      <c r="N82" s="19"/>
      <c r="O82" s="42">
        <f>IF(O64&gt;7,ROUNDUP(+O72,0),0)</f>
        <v>0</v>
      </c>
      <c r="P82" s="42">
        <f t="shared" ref="P82:Q82" si="78">IF(P64&gt;7,ROUNDUP(+P72,0),0)</f>
        <v>0</v>
      </c>
      <c r="Q82" s="42">
        <f t="shared" si="78"/>
        <v>0</v>
      </c>
      <c r="R82" s="43"/>
      <c r="S82" s="43"/>
      <c r="T82" s="54">
        <f>IF(T64&gt;7,ROUNDUP(+T72,0),0)</f>
        <v>0</v>
      </c>
      <c r="U82" s="54">
        <f t="shared" ref="U82:V82" si="79">IF(U64&gt;7,ROUNDUP(+U72,0),0)</f>
        <v>0</v>
      </c>
      <c r="V82" s="54">
        <f t="shared" si="79"/>
        <v>0</v>
      </c>
      <c r="W82" s="55"/>
      <c r="X82" s="55"/>
    </row>
    <row r="83" spans="1:24" s="97" customFormat="1" ht="63" x14ac:dyDescent="0.3">
      <c r="A83" s="81"/>
      <c r="B83" s="81"/>
      <c r="C83" s="71"/>
      <c r="D83" s="3"/>
      <c r="E83" s="57" t="s">
        <v>34</v>
      </c>
      <c r="F83" s="57" t="s">
        <v>33</v>
      </c>
      <c r="G83" s="57" t="s">
        <v>33</v>
      </c>
      <c r="H83" s="32"/>
      <c r="I83" s="32"/>
      <c r="J83" s="58" t="s">
        <v>33</v>
      </c>
      <c r="K83" s="58" t="s">
        <v>33</v>
      </c>
      <c r="L83" s="58" t="s">
        <v>33</v>
      </c>
      <c r="M83" s="20"/>
      <c r="N83" s="20"/>
      <c r="O83" s="59" t="s">
        <v>33</v>
      </c>
      <c r="P83" s="59" t="s">
        <v>33</v>
      </c>
      <c r="Q83" s="59" t="s">
        <v>33</v>
      </c>
      <c r="R83" s="44"/>
      <c r="S83" s="44"/>
      <c r="T83" s="60" t="s">
        <v>33</v>
      </c>
      <c r="U83" s="60" t="s">
        <v>33</v>
      </c>
      <c r="V83" s="60" t="s">
        <v>33</v>
      </c>
      <c r="W83" s="56"/>
      <c r="X83" s="56"/>
    </row>
    <row r="84" spans="1:24" ht="117" x14ac:dyDescent="0.25">
      <c r="A84" s="1"/>
      <c r="B84" s="1"/>
      <c r="C84" s="71"/>
      <c r="D84" s="1"/>
      <c r="E84" s="57" t="s">
        <v>35</v>
      </c>
      <c r="F84" s="57" t="s">
        <v>35</v>
      </c>
      <c r="G84" s="57" t="s">
        <v>35</v>
      </c>
      <c r="H84" s="82"/>
      <c r="I84" s="82"/>
      <c r="J84" s="58" t="s">
        <v>35</v>
      </c>
      <c r="K84" s="58" t="s">
        <v>35</v>
      </c>
      <c r="L84" s="58" t="s">
        <v>35</v>
      </c>
      <c r="M84" s="83"/>
      <c r="N84" s="83"/>
      <c r="O84" s="59" t="s">
        <v>35</v>
      </c>
      <c r="P84" s="59" t="s">
        <v>35</v>
      </c>
      <c r="Q84" s="59" t="s">
        <v>35</v>
      </c>
      <c r="R84" s="84"/>
      <c r="S84" s="84"/>
      <c r="T84" s="60" t="s">
        <v>35</v>
      </c>
      <c r="U84" s="60" t="s">
        <v>35</v>
      </c>
      <c r="V84" s="60" t="s">
        <v>35</v>
      </c>
      <c r="W84" s="85"/>
      <c r="X84" s="85"/>
    </row>
  </sheetData>
  <protectedRanges>
    <protectedRange password="D957" sqref="A55:X55 A56:I56 A57:X84" name="Plage1"/>
  </protectedRanges>
  <mergeCells count="10">
    <mergeCell ref="A1:D1"/>
    <mergeCell ref="E1:I1"/>
    <mergeCell ref="J1:N1"/>
    <mergeCell ref="O1:S1"/>
    <mergeCell ref="T1:X1"/>
    <mergeCell ref="E59:X59"/>
    <mergeCell ref="E60:I60"/>
    <mergeCell ref="J60:N60"/>
    <mergeCell ref="O60:S60"/>
    <mergeCell ref="T60:X60"/>
  </mergeCell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4"/>
  <sheetViews>
    <sheetView workbookViewId="0">
      <selection sqref="A1:D1"/>
    </sheetView>
  </sheetViews>
  <sheetFormatPr baseColWidth="10" defaultRowHeight="15" x14ac:dyDescent="0.25"/>
  <cols>
    <col min="1" max="1" width="5.28515625" style="96" customWidth="1"/>
    <col min="2" max="2" width="21.7109375" style="96" customWidth="1"/>
    <col min="3" max="3" width="27.85546875" style="96" customWidth="1"/>
    <col min="4" max="4" width="13.7109375" style="96" customWidth="1"/>
    <col min="5" max="5" width="6.85546875" style="96" customWidth="1"/>
    <col min="6" max="6" width="6.28515625" style="96" customWidth="1"/>
    <col min="7" max="7" width="6.7109375" style="96" customWidth="1"/>
    <col min="8" max="8" width="7.28515625" style="96" customWidth="1"/>
    <col min="9" max="9" width="6.5703125" style="96" customWidth="1"/>
    <col min="10" max="10" width="6.85546875" style="96" customWidth="1"/>
    <col min="11" max="11" width="7" style="96" customWidth="1"/>
    <col min="12" max="12" width="7.140625" style="96" customWidth="1"/>
    <col min="13" max="13" width="6.85546875" style="96" customWidth="1"/>
    <col min="14" max="14" width="8.28515625" style="96" customWidth="1"/>
    <col min="15" max="15" width="8.42578125" style="96" customWidth="1"/>
    <col min="16" max="16" width="8.28515625" style="96" customWidth="1"/>
    <col min="17" max="17" width="7.140625" style="96" customWidth="1"/>
    <col min="18" max="18" width="7.28515625" style="96" customWidth="1"/>
    <col min="19" max="20" width="7.7109375" style="96" customWidth="1"/>
    <col min="21" max="21" width="7.85546875" style="96" customWidth="1"/>
    <col min="22" max="22" width="8" style="96" customWidth="1"/>
    <col min="23" max="23" width="6.7109375" style="96" customWidth="1"/>
    <col min="24" max="24" width="7.42578125" style="96" customWidth="1"/>
    <col min="25" max="16384" width="11.42578125" style="96"/>
  </cols>
  <sheetData>
    <row r="1" spans="1:24" x14ac:dyDescent="0.25">
      <c r="A1" s="95" t="s">
        <v>0</v>
      </c>
      <c r="B1" s="95"/>
      <c r="C1" s="95"/>
      <c r="D1" s="95"/>
      <c r="E1" s="99" t="s">
        <v>1</v>
      </c>
      <c r="F1" s="99"/>
      <c r="G1" s="99"/>
      <c r="H1" s="99"/>
      <c r="I1" s="99"/>
      <c r="J1" s="100" t="s">
        <v>2</v>
      </c>
      <c r="K1" s="100"/>
      <c r="L1" s="100"/>
      <c r="M1" s="100"/>
      <c r="N1" s="100"/>
      <c r="O1" s="101" t="s">
        <v>3</v>
      </c>
      <c r="P1" s="101"/>
      <c r="Q1" s="101"/>
      <c r="R1" s="101"/>
      <c r="S1" s="101"/>
      <c r="T1" s="94" t="s">
        <v>4</v>
      </c>
      <c r="U1" s="94"/>
      <c r="V1" s="94"/>
      <c r="W1" s="94"/>
      <c r="X1" s="94"/>
    </row>
    <row r="2" spans="1:24" ht="18" customHeight="1" x14ac:dyDescent="0.4">
      <c r="A2" s="2" t="s">
        <v>15</v>
      </c>
      <c r="B2" s="2" t="s">
        <v>16</v>
      </c>
      <c r="C2" s="2" t="s">
        <v>17</v>
      </c>
      <c r="D2" s="2" t="s">
        <v>18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</row>
    <row r="3" spans="1:24" ht="19.5" x14ac:dyDescent="0.4">
      <c r="A3" s="86"/>
      <c r="B3" s="87"/>
      <c r="C3" s="87"/>
      <c r="D3" s="88"/>
      <c r="E3" s="89"/>
      <c r="F3" s="90"/>
      <c r="G3" s="90"/>
      <c r="H3" s="90"/>
      <c r="I3" s="90"/>
      <c r="J3" s="91"/>
      <c r="K3" s="91"/>
      <c r="L3" s="91"/>
      <c r="M3" s="91"/>
      <c r="N3" s="91"/>
      <c r="O3" s="92"/>
      <c r="P3" s="92"/>
      <c r="Q3" s="92"/>
      <c r="R3" s="92"/>
      <c r="S3" s="92"/>
      <c r="T3" s="93"/>
      <c r="U3" s="93"/>
      <c r="V3" s="93"/>
      <c r="W3" s="93"/>
      <c r="X3" s="93"/>
    </row>
    <row r="4" spans="1:24" ht="19.5" x14ac:dyDescent="0.4">
      <c r="A4" s="86"/>
      <c r="B4" s="87"/>
      <c r="C4" s="87"/>
      <c r="D4" s="88"/>
      <c r="E4" s="89"/>
      <c r="F4" s="90"/>
      <c r="G4" s="90"/>
      <c r="H4" s="90"/>
      <c r="I4" s="90"/>
      <c r="J4" s="91"/>
      <c r="K4" s="91"/>
      <c r="L4" s="91"/>
      <c r="M4" s="91"/>
      <c r="N4" s="91"/>
      <c r="O4" s="92"/>
      <c r="P4" s="92"/>
      <c r="Q4" s="92"/>
      <c r="R4" s="92"/>
      <c r="S4" s="92"/>
      <c r="T4" s="93"/>
      <c r="U4" s="93"/>
      <c r="V4" s="93"/>
      <c r="W4" s="93"/>
      <c r="X4" s="93"/>
    </row>
    <row r="5" spans="1:24" ht="19.5" x14ac:dyDescent="0.4">
      <c r="A5" s="86"/>
      <c r="B5" s="87"/>
      <c r="C5" s="87"/>
      <c r="D5" s="88"/>
      <c r="E5" s="89"/>
      <c r="F5" s="90"/>
      <c r="G5" s="90"/>
      <c r="H5" s="90"/>
      <c r="I5" s="90"/>
      <c r="J5" s="91"/>
      <c r="K5" s="91"/>
      <c r="L5" s="91"/>
      <c r="M5" s="91"/>
      <c r="N5" s="91"/>
      <c r="O5" s="92"/>
      <c r="P5" s="92"/>
      <c r="Q5" s="92"/>
      <c r="R5" s="92"/>
      <c r="S5" s="92"/>
      <c r="T5" s="93"/>
      <c r="U5" s="93"/>
      <c r="V5" s="93"/>
      <c r="W5" s="93"/>
      <c r="X5" s="93"/>
    </row>
    <row r="6" spans="1:24" ht="19.5" x14ac:dyDescent="0.4">
      <c r="A6" s="86"/>
      <c r="B6" s="87"/>
      <c r="C6" s="87"/>
      <c r="D6" s="88"/>
      <c r="E6" s="89"/>
      <c r="F6" s="90"/>
      <c r="G6" s="90"/>
      <c r="H6" s="90"/>
      <c r="I6" s="90"/>
      <c r="J6" s="91"/>
      <c r="K6" s="91"/>
      <c r="L6" s="91"/>
      <c r="M6" s="91"/>
      <c r="N6" s="91"/>
      <c r="O6" s="92"/>
      <c r="P6" s="92"/>
      <c r="Q6" s="92"/>
      <c r="R6" s="92"/>
      <c r="S6" s="92"/>
      <c r="T6" s="93"/>
      <c r="U6" s="93"/>
      <c r="V6" s="93"/>
      <c r="W6" s="93"/>
      <c r="X6" s="93"/>
    </row>
    <row r="7" spans="1:24" ht="19.5" x14ac:dyDescent="0.4">
      <c r="A7" s="86"/>
      <c r="B7" s="87"/>
      <c r="C7" s="87"/>
      <c r="D7" s="88"/>
      <c r="E7" s="89"/>
      <c r="F7" s="90"/>
      <c r="G7" s="90"/>
      <c r="H7" s="90"/>
      <c r="I7" s="90"/>
      <c r="J7" s="91"/>
      <c r="K7" s="91"/>
      <c r="L7" s="91"/>
      <c r="M7" s="91"/>
      <c r="N7" s="91"/>
      <c r="O7" s="92"/>
      <c r="P7" s="92"/>
      <c r="Q7" s="92"/>
      <c r="R7" s="92"/>
      <c r="S7" s="92"/>
      <c r="T7" s="93"/>
      <c r="U7" s="93"/>
      <c r="V7" s="93"/>
      <c r="W7" s="93"/>
      <c r="X7" s="93"/>
    </row>
    <row r="8" spans="1:24" ht="19.5" x14ac:dyDescent="0.4">
      <c r="A8" s="86"/>
      <c r="B8" s="87"/>
      <c r="C8" s="87"/>
      <c r="D8" s="88"/>
      <c r="E8" s="89"/>
      <c r="F8" s="90"/>
      <c r="G8" s="90"/>
      <c r="H8" s="90"/>
      <c r="I8" s="90"/>
      <c r="J8" s="91"/>
      <c r="K8" s="91"/>
      <c r="L8" s="91"/>
      <c r="M8" s="91"/>
      <c r="N8" s="91"/>
      <c r="O8" s="92"/>
      <c r="P8" s="92"/>
      <c r="Q8" s="92"/>
      <c r="R8" s="92"/>
      <c r="S8" s="92"/>
      <c r="T8" s="93"/>
      <c r="U8" s="93"/>
      <c r="V8" s="93"/>
      <c r="W8" s="93"/>
      <c r="X8" s="93"/>
    </row>
    <row r="9" spans="1:24" ht="19.5" x14ac:dyDescent="0.4">
      <c r="A9" s="86"/>
      <c r="B9" s="87"/>
      <c r="C9" s="87"/>
      <c r="D9" s="88"/>
      <c r="E9" s="89"/>
      <c r="F9" s="90"/>
      <c r="G9" s="90"/>
      <c r="H9" s="90"/>
      <c r="I9" s="90"/>
      <c r="J9" s="91"/>
      <c r="K9" s="91"/>
      <c r="L9" s="91"/>
      <c r="M9" s="91"/>
      <c r="N9" s="91"/>
      <c r="O9" s="92"/>
      <c r="P9" s="92"/>
      <c r="Q9" s="92"/>
      <c r="R9" s="92"/>
      <c r="S9" s="92"/>
      <c r="T9" s="93"/>
      <c r="U9" s="93"/>
      <c r="V9" s="93"/>
      <c r="W9" s="93"/>
      <c r="X9" s="93"/>
    </row>
    <row r="10" spans="1:24" ht="19.5" x14ac:dyDescent="0.4">
      <c r="A10" s="86"/>
      <c r="B10" s="87"/>
      <c r="C10" s="87"/>
      <c r="D10" s="88"/>
      <c r="E10" s="89"/>
      <c r="F10" s="90"/>
      <c r="G10" s="90"/>
      <c r="H10" s="90"/>
      <c r="I10" s="90"/>
      <c r="J10" s="91"/>
      <c r="K10" s="91"/>
      <c r="L10" s="91"/>
      <c r="M10" s="91"/>
      <c r="N10" s="91"/>
      <c r="O10" s="92"/>
      <c r="P10" s="92"/>
      <c r="Q10" s="92"/>
      <c r="R10" s="92"/>
      <c r="S10" s="92"/>
      <c r="T10" s="93"/>
      <c r="U10" s="93"/>
      <c r="V10" s="93"/>
      <c r="W10" s="93"/>
      <c r="X10" s="93"/>
    </row>
    <row r="11" spans="1:24" ht="19.5" x14ac:dyDescent="0.4">
      <c r="A11" s="86"/>
      <c r="B11" s="87"/>
      <c r="C11" s="87"/>
      <c r="D11" s="88"/>
      <c r="E11" s="89"/>
      <c r="F11" s="90"/>
      <c r="G11" s="90"/>
      <c r="H11" s="90"/>
      <c r="I11" s="90"/>
      <c r="J11" s="91"/>
      <c r="K11" s="91"/>
      <c r="L11" s="91"/>
      <c r="M11" s="91"/>
      <c r="N11" s="91"/>
      <c r="O11" s="92"/>
      <c r="P11" s="92"/>
      <c r="Q11" s="92"/>
      <c r="R11" s="92"/>
      <c r="S11" s="92"/>
      <c r="T11" s="93"/>
      <c r="U11" s="93"/>
      <c r="V11" s="93"/>
      <c r="W11" s="93"/>
      <c r="X11" s="93"/>
    </row>
    <row r="12" spans="1:24" ht="19.5" x14ac:dyDescent="0.4">
      <c r="A12" s="86"/>
      <c r="B12" s="87"/>
      <c r="C12" s="87"/>
      <c r="D12" s="88"/>
      <c r="E12" s="89"/>
      <c r="F12" s="90"/>
      <c r="G12" s="90"/>
      <c r="H12" s="90"/>
      <c r="I12" s="90"/>
      <c r="J12" s="91"/>
      <c r="K12" s="91"/>
      <c r="L12" s="91"/>
      <c r="M12" s="91"/>
      <c r="N12" s="91"/>
      <c r="O12" s="92"/>
      <c r="P12" s="92"/>
      <c r="Q12" s="92"/>
      <c r="R12" s="92"/>
      <c r="S12" s="92"/>
      <c r="T12" s="93"/>
      <c r="U12" s="93"/>
      <c r="V12" s="93"/>
      <c r="W12" s="93"/>
      <c r="X12" s="93"/>
    </row>
    <row r="13" spans="1:24" ht="19.5" x14ac:dyDescent="0.4">
      <c r="A13" s="86"/>
      <c r="B13" s="87"/>
      <c r="C13" s="87"/>
      <c r="D13" s="88"/>
      <c r="E13" s="89"/>
      <c r="F13" s="90"/>
      <c r="G13" s="90"/>
      <c r="H13" s="90"/>
      <c r="I13" s="90"/>
      <c r="J13" s="91"/>
      <c r="K13" s="91"/>
      <c r="L13" s="91"/>
      <c r="M13" s="91"/>
      <c r="N13" s="91"/>
      <c r="O13" s="92"/>
      <c r="P13" s="92"/>
      <c r="Q13" s="92"/>
      <c r="R13" s="92"/>
      <c r="S13" s="92"/>
      <c r="T13" s="93"/>
      <c r="U13" s="93"/>
      <c r="V13" s="93"/>
      <c r="W13" s="93"/>
      <c r="X13" s="93"/>
    </row>
    <row r="14" spans="1:24" ht="19.5" x14ac:dyDescent="0.4">
      <c r="A14" s="86"/>
      <c r="B14" s="87"/>
      <c r="C14" s="87"/>
      <c r="D14" s="88"/>
      <c r="E14" s="89"/>
      <c r="F14" s="90"/>
      <c r="G14" s="90"/>
      <c r="H14" s="90"/>
      <c r="I14" s="90"/>
      <c r="J14" s="91"/>
      <c r="K14" s="91"/>
      <c r="L14" s="91"/>
      <c r="M14" s="91"/>
      <c r="N14" s="91"/>
      <c r="O14" s="92"/>
      <c r="P14" s="92"/>
      <c r="Q14" s="92"/>
      <c r="R14" s="92"/>
      <c r="S14" s="92"/>
      <c r="T14" s="93"/>
      <c r="U14" s="93"/>
      <c r="V14" s="93"/>
      <c r="W14" s="93"/>
      <c r="X14" s="93"/>
    </row>
    <row r="15" spans="1:24" ht="19.5" x14ac:dyDescent="0.4">
      <c r="A15" s="86"/>
      <c r="B15" s="87"/>
      <c r="C15" s="87"/>
      <c r="D15" s="88"/>
      <c r="E15" s="89"/>
      <c r="F15" s="90"/>
      <c r="G15" s="90"/>
      <c r="H15" s="90"/>
      <c r="I15" s="90"/>
      <c r="J15" s="91"/>
      <c r="K15" s="91"/>
      <c r="L15" s="91"/>
      <c r="M15" s="91"/>
      <c r="N15" s="91"/>
      <c r="O15" s="92"/>
      <c r="P15" s="92"/>
      <c r="Q15" s="92"/>
      <c r="R15" s="92"/>
      <c r="S15" s="92"/>
      <c r="T15" s="93"/>
      <c r="U15" s="93"/>
      <c r="V15" s="93"/>
      <c r="W15" s="93"/>
      <c r="X15" s="93"/>
    </row>
    <row r="16" spans="1:24" ht="19.5" x14ac:dyDescent="0.4">
      <c r="A16" s="86"/>
      <c r="B16" s="87"/>
      <c r="C16" s="87"/>
      <c r="D16" s="88"/>
      <c r="E16" s="89"/>
      <c r="F16" s="90"/>
      <c r="G16" s="90"/>
      <c r="H16" s="90"/>
      <c r="I16" s="90"/>
      <c r="J16" s="91"/>
      <c r="K16" s="91"/>
      <c r="L16" s="91"/>
      <c r="M16" s="91"/>
      <c r="N16" s="91"/>
      <c r="O16" s="92"/>
      <c r="P16" s="92"/>
      <c r="Q16" s="92"/>
      <c r="R16" s="92"/>
      <c r="S16" s="92"/>
      <c r="T16" s="93"/>
      <c r="U16" s="93"/>
      <c r="V16" s="93"/>
      <c r="W16" s="93"/>
      <c r="X16" s="93"/>
    </row>
    <row r="17" spans="1:24" ht="19.5" x14ac:dyDescent="0.4">
      <c r="A17" s="86"/>
      <c r="B17" s="87"/>
      <c r="C17" s="87"/>
      <c r="D17" s="88"/>
      <c r="E17" s="89"/>
      <c r="F17" s="90"/>
      <c r="G17" s="90"/>
      <c r="H17" s="90"/>
      <c r="I17" s="90"/>
      <c r="J17" s="91"/>
      <c r="K17" s="91"/>
      <c r="L17" s="91"/>
      <c r="M17" s="91"/>
      <c r="N17" s="91"/>
      <c r="O17" s="92"/>
      <c r="P17" s="92"/>
      <c r="Q17" s="92"/>
      <c r="R17" s="92"/>
      <c r="S17" s="92"/>
      <c r="T17" s="93"/>
      <c r="U17" s="93"/>
      <c r="V17" s="93"/>
      <c r="W17" s="93"/>
      <c r="X17" s="93"/>
    </row>
    <row r="18" spans="1:24" ht="19.5" x14ac:dyDescent="0.4">
      <c r="A18" s="86"/>
      <c r="B18" s="87"/>
      <c r="C18" s="87"/>
      <c r="D18" s="88"/>
      <c r="E18" s="89"/>
      <c r="F18" s="90"/>
      <c r="G18" s="90"/>
      <c r="H18" s="90"/>
      <c r="I18" s="90"/>
      <c r="J18" s="91"/>
      <c r="K18" s="91"/>
      <c r="L18" s="91"/>
      <c r="M18" s="91"/>
      <c r="N18" s="91"/>
      <c r="O18" s="92"/>
      <c r="P18" s="92"/>
      <c r="Q18" s="92"/>
      <c r="R18" s="92"/>
      <c r="S18" s="92"/>
      <c r="T18" s="93"/>
      <c r="U18" s="93"/>
      <c r="V18" s="93"/>
      <c r="W18" s="93"/>
      <c r="X18" s="93"/>
    </row>
    <row r="19" spans="1:24" ht="19.5" x14ac:dyDescent="0.4">
      <c r="A19" s="86"/>
      <c r="B19" s="87"/>
      <c r="C19" s="87"/>
      <c r="D19" s="88"/>
      <c r="E19" s="89"/>
      <c r="F19" s="90"/>
      <c r="G19" s="90"/>
      <c r="H19" s="90"/>
      <c r="I19" s="90"/>
      <c r="J19" s="91"/>
      <c r="K19" s="91"/>
      <c r="L19" s="91"/>
      <c r="M19" s="91"/>
      <c r="N19" s="91"/>
      <c r="O19" s="92"/>
      <c r="P19" s="92"/>
      <c r="Q19" s="92"/>
      <c r="R19" s="92"/>
      <c r="S19" s="92"/>
      <c r="T19" s="93"/>
      <c r="U19" s="93"/>
      <c r="V19" s="93"/>
      <c r="W19" s="93"/>
      <c r="X19" s="93"/>
    </row>
    <row r="20" spans="1:24" ht="19.5" x14ac:dyDescent="0.4">
      <c r="A20" s="86"/>
      <c r="B20" s="87"/>
      <c r="C20" s="87"/>
      <c r="D20" s="88"/>
      <c r="E20" s="89"/>
      <c r="F20" s="90"/>
      <c r="G20" s="90"/>
      <c r="H20" s="90"/>
      <c r="I20" s="90"/>
      <c r="J20" s="91"/>
      <c r="K20" s="91"/>
      <c r="L20" s="91"/>
      <c r="M20" s="91"/>
      <c r="N20" s="91"/>
      <c r="O20" s="92"/>
      <c r="P20" s="92"/>
      <c r="Q20" s="92"/>
      <c r="R20" s="92"/>
      <c r="S20" s="92"/>
      <c r="T20" s="93"/>
      <c r="U20" s="93"/>
      <c r="V20" s="93"/>
      <c r="W20" s="93"/>
      <c r="X20" s="93"/>
    </row>
    <row r="21" spans="1:24" ht="19.5" x14ac:dyDescent="0.4">
      <c r="A21" s="86"/>
      <c r="B21" s="87"/>
      <c r="C21" s="87"/>
      <c r="D21" s="88"/>
      <c r="E21" s="89"/>
      <c r="F21" s="90"/>
      <c r="G21" s="90"/>
      <c r="H21" s="90"/>
      <c r="I21" s="90"/>
      <c r="J21" s="91"/>
      <c r="K21" s="91"/>
      <c r="L21" s="91"/>
      <c r="M21" s="91"/>
      <c r="N21" s="91"/>
      <c r="O21" s="92"/>
      <c r="P21" s="92"/>
      <c r="Q21" s="92"/>
      <c r="R21" s="92"/>
      <c r="S21" s="92"/>
      <c r="T21" s="93"/>
      <c r="U21" s="93"/>
      <c r="V21" s="93"/>
      <c r="W21" s="93"/>
      <c r="X21" s="93"/>
    </row>
    <row r="22" spans="1:24" ht="19.5" x14ac:dyDescent="0.4">
      <c r="A22" s="86"/>
      <c r="B22" s="87"/>
      <c r="C22" s="87"/>
      <c r="D22" s="88"/>
      <c r="E22" s="89"/>
      <c r="F22" s="90"/>
      <c r="G22" s="90"/>
      <c r="H22" s="90"/>
      <c r="I22" s="90"/>
      <c r="J22" s="91"/>
      <c r="K22" s="91"/>
      <c r="L22" s="91"/>
      <c r="M22" s="91"/>
      <c r="N22" s="91"/>
      <c r="O22" s="92"/>
      <c r="P22" s="92"/>
      <c r="Q22" s="92"/>
      <c r="R22" s="92"/>
      <c r="S22" s="92"/>
      <c r="T22" s="93"/>
      <c r="U22" s="93"/>
      <c r="V22" s="93"/>
      <c r="W22" s="93"/>
      <c r="X22" s="93"/>
    </row>
    <row r="23" spans="1:24" ht="19.5" x14ac:dyDescent="0.4">
      <c r="A23" s="86"/>
      <c r="B23" s="87"/>
      <c r="C23" s="87"/>
      <c r="D23" s="88"/>
      <c r="E23" s="89"/>
      <c r="F23" s="90"/>
      <c r="G23" s="90"/>
      <c r="H23" s="90"/>
      <c r="I23" s="90"/>
      <c r="J23" s="91"/>
      <c r="K23" s="91"/>
      <c r="L23" s="91"/>
      <c r="M23" s="91"/>
      <c r="N23" s="91"/>
      <c r="O23" s="92"/>
      <c r="P23" s="92"/>
      <c r="Q23" s="92"/>
      <c r="R23" s="92"/>
      <c r="S23" s="92"/>
      <c r="T23" s="93"/>
      <c r="U23" s="93"/>
      <c r="V23" s="93"/>
      <c r="W23" s="93"/>
      <c r="X23" s="93"/>
    </row>
    <row r="24" spans="1:24" ht="19.5" x14ac:dyDescent="0.4">
      <c r="A24" s="86"/>
      <c r="B24" s="87"/>
      <c r="C24" s="87"/>
      <c r="D24" s="88"/>
      <c r="E24" s="89"/>
      <c r="F24" s="90"/>
      <c r="G24" s="90"/>
      <c r="H24" s="90"/>
      <c r="I24" s="90"/>
      <c r="J24" s="91"/>
      <c r="K24" s="91"/>
      <c r="L24" s="91"/>
      <c r="M24" s="91"/>
      <c r="N24" s="91"/>
      <c r="O24" s="92"/>
      <c r="P24" s="92"/>
      <c r="Q24" s="92"/>
      <c r="R24" s="92"/>
      <c r="S24" s="92"/>
      <c r="T24" s="93"/>
      <c r="U24" s="93"/>
      <c r="V24" s="93"/>
      <c r="W24" s="93"/>
      <c r="X24" s="93"/>
    </row>
    <row r="25" spans="1:24" ht="19.5" x14ac:dyDescent="0.4">
      <c r="A25" s="86"/>
      <c r="B25" s="87"/>
      <c r="C25" s="87"/>
      <c r="D25" s="88"/>
      <c r="E25" s="89"/>
      <c r="F25" s="90"/>
      <c r="G25" s="90"/>
      <c r="H25" s="90"/>
      <c r="I25" s="90"/>
      <c r="J25" s="91"/>
      <c r="K25" s="91"/>
      <c r="L25" s="91"/>
      <c r="M25" s="91"/>
      <c r="N25" s="91"/>
      <c r="O25" s="92"/>
      <c r="P25" s="92"/>
      <c r="Q25" s="92"/>
      <c r="R25" s="92"/>
      <c r="S25" s="92"/>
      <c r="T25" s="93"/>
      <c r="U25" s="93"/>
      <c r="V25" s="93"/>
      <c r="W25" s="93"/>
      <c r="X25" s="93"/>
    </row>
    <row r="26" spans="1:24" ht="19.5" x14ac:dyDescent="0.4">
      <c r="A26" s="86"/>
      <c r="B26" s="87"/>
      <c r="C26" s="87"/>
      <c r="D26" s="88"/>
      <c r="E26" s="89"/>
      <c r="F26" s="90"/>
      <c r="G26" s="90"/>
      <c r="H26" s="90"/>
      <c r="I26" s="90"/>
      <c r="J26" s="91"/>
      <c r="K26" s="91"/>
      <c r="L26" s="91"/>
      <c r="M26" s="91"/>
      <c r="N26" s="91"/>
      <c r="O26" s="92"/>
      <c r="P26" s="92"/>
      <c r="Q26" s="92"/>
      <c r="R26" s="92"/>
      <c r="S26" s="92"/>
      <c r="T26" s="93"/>
      <c r="U26" s="93"/>
      <c r="V26" s="93"/>
      <c r="W26" s="93"/>
      <c r="X26" s="93"/>
    </row>
    <row r="27" spans="1:24" ht="19.5" x14ac:dyDescent="0.4">
      <c r="A27" s="86"/>
      <c r="B27" s="87"/>
      <c r="C27" s="87"/>
      <c r="D27" s="88"/>
      <c r="E27" s="89"/>
      <c r="F27" s="90"/>
      <c r="G27" s="90"/>
      <c r="H27" s="90"/>
      <c r="I27" s="90"/>
      <c r="J27" s="91"/>
      <c r="K27" s="91"/>
      <c r="L27" s="91"/>
      <c r="M27" s="91"/>
      <c r="N27" s="91"/>
      <c r="O27" s="92"/>
      <c r="P27" s="92"/>
      <c r="Q27" s="92"/>
      <c r="R27" s="92"/>
      <c r="S27" s="92"/>
      <c r="T27" s="93"/>
      <c r="U27" s="93"/>
      <c r="V27" s="93"/>
      <c r="W27" s="93"/>
      <c r="X27" s="93"/>
    </row>
    <row r="28" spans="1:24" ht="19.5" x14ac:dyDescent="0.4">
      <c r="A28" s="86"/>
      <c r="B28" s="87"/>
      <c r="C28" s="87"/>
      <c r="D28" s="88"/>
      <c r="E28" s="89"/>
      <c r="F28" s="90"/>
      <c r="G28" s="90"/>
      <c r="H28" s="90"/>
      <c r="I28" s="90"/>
      <c r="J28" s="91"/>
      <c r="K28" s="91"/>
      <c r="L28" s="91"/>
      <c r="M28" s="91"/>
      <c r="N28" s="91"/>
      <c r="O28" s="92"/>
      <c r="P28" s="92"/>
      <c r="Q28" s="92"/>
      <c r="R28" s="92"/>
      <c r="S28" s="92"/>
      <c r="T28" s="93"/>
      <c r="U28" s="93"/>
      <c r="V28" s="93"/>
      <c r="W28" s="93"/>
      <c r="X28" s="93"/>
    </row>
    <row r="29" spans="1:24" ht="19.5" x14ac:dyDescent="0.4">
      <c r="A29" s="86"/>
      <c r="B29" s="87"/>
      <c r="C29" s="87"/>
      <c r="D29" s="88"/>
      <c r="E29" s="89"/>
      <c r="F29" s="90"/>
      <c r="G29" s="90"/>
      <c r="H29" s="90"/>
      <c r="I29" s="90"/>
      <c r="J29" s="91"/>
      <c r="K29" s="91"/>
      <c r="L29" s="91"/>
      <c r="M29" s="91"/>
      <c r="N29" s="91"/>
      <c r="O29" s="92"/>
      <c r="P29" s="92"/>
      <c r="Q29" s="92"/>
      <c r="R29" s="92"/>
      <c r="S29" s="92"/>
      <c r="T29" s="93"/>
      <c r="U29" s="93"/>
      <c r="V29" s="93"/>
      <c r="W29" s="93"/>
      <c r="X29" s="93"/>
    </row>
    <row r="30" spans="1:24" ht="19.5" x14ac:dyDescent="0.4">
      <c r="A30" s="86"/>
      <c r="B30" s="87"/>
      <c r="C30" s="87"/>
      <c r="D30" s="88"/>
      <c r="E30" s="89"/>
      <c r="F30" s="90"/>
      <c r="G30" s="90"/>
      <c r="H30" s="90"/>
      <c r="I30" s="90"/>
      <c r="J30" s="91"/>
      <c r="K30" s="91"/>
      <c r="L30" s="91"/>
      <c r="M30" s="91"/>
      <c r="N30" s="91"/>
      <c r="O30" s="92"/>
      <c r="P30" s="92"/>
      <c r="Q30" s="92"/>
      <c r="R30" s="92"/>
      <c r="S30" s="92"/>
      <c r="T30" s="93"/>
      <c r="U30" s="93"/>
      <c r="V30" s="93"/>
      <c r="W30" s="93"/>
      <c r="X30" s="93"/>
    </row>
    <row r="31" spans="1:24" ht="19.5" x14ac:dyDescent="0.4">
      <c r="A31" s="86"/>
      <c r="B31" s="87"/>
      <c r="C31" s="87"/>
      <c r="D31" s="88"/>
      <c r="E31" s="89"/>
      <c r="F31" s="90"/>
      <c r="G31" s="90"/>
      <c r="H31" s="90"/>
      <c r="I31" s="90"/>
      <c r="J31" s="91"/>
      <c r="K31" s="91"/>
      <c r="L31" s="91"/>
      <c r="M31" s="91"/>
      <c r="N31" s="91"/>
      <c r="O31" s="92"/>
      <c r="P31" s="92"/>
      <c r="Q31" s="92"/>
      <c r="R31" s="92"/>
      <c r="S31" s="92"/>
      <c r="T31" s="93"/>
      <c r="U31" s="93"/>
      <c r="V31" s="93"/>
      <c r="W31" s="93"/>
      <c r="X31" s="93"/>
    </row>
    <row r="32" spans="1:24" ht="19.5" x14ac:dyDescent="0.4">
      <c r="A32" s="86"/>
      <c r="B32" s="87"/>
      <c r="C32" s="87"/>
      <c r="D32" s="88"/>
      <c r="E32" s="89"/>
      <c r="F32" s="90"/>
      <c r="G32" s="90"/>
      <c r="H32" s="90"/>
      <c r="I32" s="90"/>
      <c r="J32" s="91"/>
      <c r="K32" s="91"/>
      <c r="L32" s="91"/>
      <c r="M32" s="91"/>
      <c r="N32" s="91"/>
      <c r="O32" s="92"/>
      <c r="P32" s="92"/>
      <c r="Q32" s="92"/>
      <c r="R32" s="92"/>
      <c r="S32" s="92"/>
      <c r="T32" s="93"/>
      <c r="U32" s="93"/>
      <c r="V32" s="93"/>
      <c r="W32" s="93"/>
      <c r="X32" s="93"/>
    </row>
    <row r="33" spans="1:24" ht="19.5" x14ac:dyDescent="0.4">
      <c r="A33" s="86"/>
      <c r="B33" s="87"/>
      <c r="C33" s="87"/>
      <c r="D33" s="88"/>
      <c r="E33" s="89"/>
      <c r="F33" s="90"/>
      <c r="G33" s="90"/>
      <c r="H33" s="90"/>
      <c r="I33" s="90"/>
      <c r="J33" s="91"/>
      <c r="K33" s="91"/>
      <c r="L33" s="91"/>
      <c r="M33" s="91"/>
      <c r="N33" s="91"/>
      <c r="O33" s="92"/>
      <c r="P33" s="92"/>
      <c r="Q33" s="92"/>
      <c r="R33" s="92"/>
      <c r="S33" s="92"/>
      <c r="T33" s="93"/>
      <c r="U33" s="93"/>
      <c r="V33" s="93"/>
      <c r="W33" s="93"/>
      <c r="X33" s="93"/>
    </row>
    <row r="34" spans="1:24" ht="19.5" x14ac:dyDescent="0.4">
      <c r="A34" s="86"/>
      <c r="B34" s="87"/>
      <c r="C34" s="87"/>
      <c r="D34" s="88"/>
      <c r="E34" s="89"/>
      <c r="F34" s="90"/>
      <c r="G34" s="90"/>
      <c r="H34" s="90"/>
      <c r="I34" s="90"/>
      <c r="J34" s="91"/>
      <c r="K34" s="91"/>
      <c r="L34" s="91"/>
      <c r="M34" s="91"/>
      <c r="N34" s="91"/>
      <c r="O34" s="92"/>
      <c r="P34" s="92"/>
      <c r="Q34" s="92"/>
      <c r="R34" s="92"/>
      <c r="S34" s="92"/>
      <c r="T34" s="93"/>
      <c r="U34" s="93"/>
      <c r="V34" s="93"/>
      <c r="W34" s="93"/>
      <c r="X34" s="93"/>
    </row>
    <row r="35" spans="1:24" ht="19.5" x14ac:dyDescent="0.4">
      <c r="A35" s="86"/>
      <c r="B35" s="87"/>
      <c r="C35" s="87"/>
      <c r="D35" s="88"/>
      <c r="E35" s="89"/>
      <c r="F35" s="90"/>
      <c r="G35" s="90"/>
      <c r="H35" s="90"/>
      <c r="I35" s="90"/>
      <c r="J35" s="91"/>
      <c r="K35" s="91"/>
      <c r="L35" s="91"/>
      <c r="M35" s="91"/>
      <c r="N35" s="91"/>
      <c r="O35" s="92"/>
      <c r="P35" s="92"/>
      <c r="Q35" s="92"/>
      <c r="R35" s="92"/>
      <c r="S35" s="92"/>
      <c r="T35" s="93"/>
      <c r="U35" s="93"/>
      <c r="V35" s="93"/>
      <c r="W35" s="93"/>
      <c r="X35" s="93"/>
    </row>
    <row r="36" spans="1:24" ht="19.5" x14ac:dyDescent="0.4">
      <c r="A36" s="86"/>
      <c r="B36" s="87"/>
      <c r="C36" s="87"/>
      <c r="D36" s="88"/>
      <c r="E36" s="89"/>
      <c r="F36" s="90"/>
      <c r="G36" s="90"/>
      <c r="H36" s="90"/>
      <c r="I36" s="90"/>
      <c r="J36" s="91"/>
      <c r="K36" s="91"/>
      <c r="L36" s="91"/>
      <c r="M36" s="91"/>
      <c r="N36" s="91"/>
      <c r="O36" s="92"/>
      <c r="P36" s="92"/>
      <c r="Q36" s="92"/>
      <c r="R36" s="92"/>
      <c r="S36" s="92"/>
      <c r="T36" s="93"/>
      <c r="U36" s="93"/>
      <c r="V36" s="93"/>
      <c r="W36" s="93"/>
      <c r="X36" s="93"/>
    </row>
    <row r="37" spans="1:24" ht="19.5" x14ac:dyDescent="0.4">
      <c r="A37" s="86"/>
      <c r="B37" s="87"/>
      <c r="C37" s="87"/>
      <c r="D37" s="88"/>
      <c r="E37" s="89"/>
      <c r="F37" s="90"/>
      <c r="G37" s="90"/>
      <c r="H37" s="90"/>
      <c r="I37" s="90"/>
      <c r="J37" s="91"/>
      <c r="K37" s="91"/>
      <c r="L37" s="91"/>
      <c r="M37" s="91"/>
      <c r="N37" s="91"/>
      <c r="O37" s="92"/>
      <c r="P37" s="92"/>
      <c r="Q37" s="92"/>
      <c r="R37" s="92"/>
      <c r="S37" s="92"/>
      <c r="T37" s="93"/>
      <c r="U37" s="93"/>
      <c r="V37" s="93"/>
      <c r="W37" s="93"/>
      <c r="X37" s="93"/>
    </row>
    <row r="38" spans="1:24" ht="19.5" x14ac:dyDescent="0.4">
      <c r="A38" s="86"/>
      <c r="B38" s="87"/>
      <c r="C38" s="87"/>
      <c r="D38" s="88"/>
      <c r="E38" s="89"/>
      <c r="F38" s="90"/>
      <c r="G38" s="90"/>
      <c r="H38" s="90"/>
      <c r="I38" s="90"/>
      <c r="J38" s="91"/>
      <c r="K38" s="91"/>
      <c r="L38" s="91"/>
      <c r="M38" s="91"/>
      <c r="N38" s="91"/>
      <c r="O38" s="92"/>
      <c r="P38" s="92"/>
      <c r="Q38" s="92"/>
      <c r="R38" s="92"/>
      <c r="S38" s="92"/>
      <c r="T38" s="93"/>
      <c r="U38" s="93"/>
      <c r="V38" s="93"/>
      <c r="W38" s="93"/>
      <c r="X38" s="93"/>
    </row>
    <row r="39" spans="1:24" ht="19.5" x14ac:dyDescent="0.4">
      <c r="A39" s="86"/>
      <c r="B39" s="87"/>
      <c r="C39" s="87"/>
      <c r="D39" s="88"/>
      <c r="E39" s="89"/>
      <c r="F39" s="90"/>
      <c r="G39" s="90"/>
      <c r="H39" s="90"/>
      <c r="I39" s="90"/>
      <c r="J39" s="91"/>
      <c r="K39" s="91"/>
      <c r="L39" s="91"/>
      <c r="M39" s="91"/>
      <c r="N39" s="91"/>
      <c r="O39" s="92"/>
      <c r="P39" s="92"/>
      <c r="Q39" s="92"/>
      <c r="R39" s="92"/>
      <c r="S39" s="92"/>
      <c r="T39" s="93"/>
      <c r="U39" s="93"/>
      <c r="V39" s="93"/>
      <c r="W39" s="93"/>
      <c r="X39" s="93"/>
    </row>
    <row r="40" spans="1:24" ht="19.5" x14ac:dyDescent="0.4">
      <c r="A40" s="86"/>
      <c r="B40" s="87"/>
      <c r="C40" s="87"/>
      <c r="D40" s="88"/>
      <c r="E40" s="89"/>
      <c r="F40" s="90"/>
      <c r="G40" s="90"/>
      <c r="H40" s="90"/>
      <c r="I40" s="90"/>
      <c r="J40" s="91"/>
      <c r="K40" s="91"/>
      <c r="L40" s="91"/>
      <c r="M40" s="91"/>
      <c r="N40" s="91"/>
      <c r="O40" s="92"/>
      <c r="P40" s="92"/>
      <c r="Q40" s="92"/>
      <c r="R40" s="92"/>
      <c r="S40" s="92"/>
      <c r="T40" s="93"/>
      <c r="U40" s="93"/>
      <c r="V40" s="93"/>
      <c r="W40" s="93"/>
      <c r="X40" s="93"/>
    </row>
    <row r="41" spans="1:24" ht="19.5" x14ac:dyDescent="0.4">
      <c r="A41" s="86"/>
      <c r="B41" s="87"/>
      <c r="C41" s="87"/>
      <c r="D41" s="88"/>
      <c r="E41" s="89"/>
      <c r="F41" s="90"/>
      <c r="G41" s="90"/>
      <c r="H41" s="90"/>
      <c r="I41" s="90"/>
      <c r="J41" s="91"/>
      <c r="K41" s="91"/>
      <c r="L41" s="91"/>
      <c r="M41" s="91"/>
      <c r="N41" s="91"/>
      <c r="O41" s="92"/>
      <c r="P41" s="92"/>
      <c r="Q41" s="92"/>
      <c r="R41" s="92"/>
      <c r="S41" s="92"/>
      <c r="T41" s="93"/>
      <c r="U41" s="93"/>
      <c r="V41" s="93"/>
      <c r="W41" s="93"/>
      <c r="X41" s="93"/>
    </row>
    <row r="42" spans="1:24" ht="19.5" x14ac:dyDescent="0.4">
      <c r="A42" s="86"/>
      <c r="B42" s="87"/>
      <c r="C42" s="87"/>
      <c r="D42" s="88"/>
      <c r="E42" s="89"/>
      <c r="F42" s="90"/>
      <c r="G42" s="90"/>
      <c r="H42" s="90"/>
      <c r="I42" s="90"/>
      <c r="J42" s="91"/>
      <c r="K42" s="91"/>
      <c r="L42" s="91"/>
      <c r="M42" s="91"/>
      <c r="N42" s="91"/>
      <c r="O42" s="92"/>
      <c r="P42" s="92"/>
      <c r="Q42" s="92"/>
      <c r="R42" s="92"/>
      <c r="S42" s="92"/>
      <c r="T42" s="93"/>
      <c r="U42" s="93"/>
      <c r="V42" s="93"/>
      <c r="W42" s="93"/>
      <c r="X42" s="93"/>
    </row>
    <row r="43" spans="1:24" ht="19.5" x14ac:dyDescent="0.4">
      <c r="A43" s="86"/>
      <c r="B43" s="87"/>
      <c r="C43" s="87"/>
      <c r="D43" s="88"/>
      <c r="E43" s="89"/>
      <c r="F43" s="90"/>
      <c r="G43" s="90"/>
      <c r="H43" s="90"/>
      <c r="I43" s="90"/>
      <c r="J43" s="91"/>
      <c r="K43" s="91"/>
      <c r="L43" s="91"/>
      <c r="M43" s="91"/>
      <c r="N43" s="91"/>
      <c r="O43" s="92"/>
      <c r="P43" s="92"/>
      <c r="Q43" s="92"/>
      <c r="R43" s="92"/>
      <c r="S43" s="92"/>
      <c r="T43" s="93"/>
      <c r="U43" s="93"/>
      <c r="V43" s="93"/>
      <c r="W43" s="93"/>
      <c r="X43" s="93"/>
    </row>
    <row r="44" spans="1:24" ht="19.5" x14ac:dyDescent="0.4">
      <c r="A44" s="86"/>
      <c r="B44" s="87"/>
      <c r="C44" s="87"/>
      <c r="D44" s="88"/>
      <c r="E44" s="89"/>
      <c r="F44" s="90"/>
      <c r="G44" s="90"/>
      <c r="H44" s="90"/>
      <c r="I44" s="90"/>
      <c r="J44" s="91"/>
      <c r="K44" s="91"/>
      <c r="L44" s="91"/>
      <c r="M44" s="91"/>
      <c r="N44" s="91"/>
      <c r="O44" s="92"/>
      <c r="P44" s="92"/>
      <c r="Q44" s="92"/>
      <c r="R44" s="92"/>
      <c r="S44" s="92"/>
      <c r="T44" s="93"/>
      <c r="U44" s="93"/>
      <c r="V44" s="93"/>
      <c r="W44" s="93"/>
      <c r="X44" s="93"/>
    </row>
    <row r="45" spans="1:24" ht="19.5" x14ac:dyDescent="0.4">
      <c r="A45" s="86"/>
      <c r="B45" s="87"/>
      <c r="C45" s="87"/>
      <c r="D45" s="88"/>
      <c r="E45" s="89"/>
      <c r="F45" s="90"/>
      <c r="G45" s="90"/>
      <c r="H45" s="90"/>
      <c r="I45" s="90"/>
      <c r="J45" s="91"/>
      <c r="K45" s="91"/>
      <c r="L45" s="91"/>
      <c r="M45" s="91"/>
      <c r="N45" s="91"/>
      <c r="O45" s="92"/>
      <c r="P45" s="92"/>
      <c r="Q45" s="92"/>
      <c r="R45" s="92"/>
      <c r="S45" s="92"/>
      <c r="T45" s="93"/>
      <c r="U45" s="93"/>
      <c r="V45" s="93"/>
      <c r="W45" s="93"/>
      <c r="X45" s="93"/>
    </row>
    <row r="46" spans="1:24" ht="19.5" x14ac:dyDescent="0.4">
      <c r="A46" s="86"/>
      <c r="B46" s="87"/>
      <c r="C46" s="87"/>
      <c r="D46" s="88"/>
      <c r="E46" s="89"/>
      <c r="F46" s="90"/>
      <c r="G46" s="90"/>
      <c r="H46" s="90"/>
      <c r="I46" s="90"/>
      <c r="J46" s="91"/>
      <c r="K46" s="91"/>
      <c r="L46" s="91"/>
      <c r="M46" s="91"/>
      <c r="N46" s="91"/>
      <c r="O46" s="92"/>
      <c r="P46" s="92"/>
      <c r="Q46" s="92"/>
      <c r="R46" s="92"/>
      <c r="S46" s="92"/>
      <c r="T46" s="93"/>
      <c r="U46" s="93"/>
      <c r="V46" s="93"/>
      <c r="W46" s="93"/>
      <c r="X46" s="93"/>
    </row>
    <row r="47" spans="1:24" ht="19.5" x14ac:dyDescent="0.4">
      <c r="A47" s="86"/>
      <c r="B47" s="87"/>
      <c r="C47" s="87"/>
      <c r="D47" s="88"/>
      <c r="E47" s="89"/>
      <c r="F47" s="90"/>
      <c r="G47" s="90"/>
      <c r="H47" s="90"/>
      <c r="I47" s="90"/>
      <c r="J47" s="91"/>
      <c r="K47" s="91"/>
      <c r="L47" s="91"/>
      <c r="M47" s="91"/>
      <c r="N47" s="91"/>
      <c r="O47" s="92"/>
      <c r="P47" s="92"/>
      <c r="Q47" s="92"/>
      <c r="R47" s="92"/>
      <c r="S47" s="92"/>
      <c r="T47" s="93"/>
      <c r="U47" s="93"/>
      <c r="V47" s="93"/>
      <c r="W47" s="93"/>
      <c r="X47" s="93"/>
    </row>
    <row r="48" spans="1:24" ht="19.5" x14ac:dyDescent="0.4">
      <c r="A48" s="86"/>
      <c r="B48" s="87"/>
      <c r="C48" s="87"/>
      <c r="D48" s="88"/>
      <c r="E48" s="89"/>
      <c r="F48" s="90"/>
      <c r="G48" s="90"/>
      <c r="H48" s="90"/>
      <c r="I48" s="90"/>
      <c r="J48" s="91"/>
      <c r="K48" s="91"/>
      <c r="L48" s="91"/>
      <c r="M48" s="91"/>
      <c r="N48" s="91"/>
      <c r="O48" s="92"/>
      <c r="P48" s="92"/>
      <c r="Q48" s="92"/>
      <c r="R48" s="92"/>
      <c r="S48" s="92"/>
      <c r="T48" s="93"/>
      <c r="U48" s="93"/>
      <c r="V48" s="93"/>
      <c r="W48" s="93"/>
      <c r="X48" s="93"/>
    </row>
    <row r="49" spans="1:24" ht="19.5" x14ac:dyDescent="0.4">
      <c r="A49" s="86"/>
      <c r="B49" s="87"/>
      <c r="C49" s="87"/>
      <c r="D49" s="88"/>
      <c r="E49" s="89"/>
      <c r="F49" s="90"/>
      <c r="G49" s="90"/>
      <c r="H49" s="90"/>
      <c r="I49" s="90"/>
      <c r="J49" s="91"/>
      <c r="K49" s="91"/>
      <c r="L49" s="91"/>
      <c r="M49" s="91"/>
      <c r="N49" s="91"/>
      <c r="O49" s="92"/>
      <c r="P49" s="92"/>
      <c r="Q49" s="92"/>
      <c r="R49" s="92"/>
      <c r="S49" s="92"/>
      <c r="T49" s="93"/>
      <c r="U49" s="93"/>
      <c r="V49" s="93"/>
      <c r="W49" s="93"/>
      <c r="X49" s="93"/>
    </row>
    <row r="50" spans="1:24" ht="19.5" x14ac:dyDescent="0.4">
      <c r="A50" s="86"/>
      <c r="B50" s="87"/>
      <c r="C50" s="87"/>
      <c r="D50" s="88"/>
      <c r="E50" s="89"/>
      <c r="F50" s="90"/>
      <c r="G50" s="90"/>
      <c r="H50" s="90"/>
      <c r="I50" s="90"/>
      <c r="J50" s="91"/>
      <c r="K50" s="91"/>
      <c r="L50" s="91"/>
      <c r="M50" s="91"/>
      <c r="N50" s="91"/>
      <c r="O50" s="92"/>
      <c r="P50" s="92"/>
      <c r="Q50" s="92"/>
      <c r="R50" s="92"/>
      <c r="S50" s="92"/>
      <c r="T50" s="93"/>
      <c r="U50" s="93"/>
      <c r="V50" s="93"/>
      <c r="W50" s="93"/>
      <c r="X50" s="93"/>
    </row>
    <row r="51" spans="1:24" ht="19.5" x14ac:dyDescent="0.4">
      <c r="A51" s="86"/>
      <c r="B51" s="87"/>
      <c r="C51" s="87"/>
      <c r="D51" s="88"/>
      <c r="E51" s="89"/>
      <c r="F51" s="90"/>
      <c r="G51" s="90"/>
      <c r="H51" s="90"/>
      <c r="I51" s="90"/>
      <c r="J51" s="91"/>
      <c r="K51" s="91"/>
      <c r="L51" s="91"/>
      <c r="M51" s="91"/>
      <c r="N51" s="91"/>
      <c r="O51" s="92"/>
      <c r="P51" s="92"/>
      <c r="Q51" s="92"/>
      <c r="R51" s="92"/>
      <c r="S51" s="92"/>
      <c r="T51" s="93"/>
      <c r="U51" s="93"/>
      <c r="V51" s="93"/>
      <c r="W51" s="93"/>
      <c r="X51" s="93"/>
    </row>
    <row r="52" spans="1:24" ht="19.5" x14ac:dyDescent="0.4">
      <c r="A52" s="86"/>
      <c r="B52" s="87"/>
      <c r="C52" s="87"/>
      <c r="D52" s="88"/>
      <c r="E52" s="89"/>
      <c r="F52" s="90"/>
      <c r="G52" s="90"/>
      <c r="H52" s="90"/>
      <c r="I52" s="90"/>
      <c r="J52" s="91"/>
      <c r="K52" s="91"/>
      <c r="L52" s="91"/>
      <c r="M52" s="91"/>
      <c r="N52" s="91"/>
      <c r="O52" s="92"/>
      <c r="P52" s="92"/>
      <c r="Q52" s="92"/>
      <c r="R52" s="92"/>
      <c r="S52" s="92"/>
      <c r="T52" s="93"/>
      <c r="U52" s="93"/>
      <c r="V52" s="93"/>
      <c r="W52" s="93"/>
      <c r="X52" s="93"/>
    </row>
    <row r="53" spans="1:24" ht="19.5" x14ac:dyDescent="0.4">
      <c r="A53" s="86"/>
      <c r="B53" s="87"/>
      <c r="C53" s="87"/>
      <c r="D53" s="88"/>
      <c r="E53" s="89"/>
      <c r="F53" s="90"/>
      <c r="G53" s="90"/>
      <c r="H53" s="90"/>
      <c r="I53" s="90"/>
      <c r="J53" s="91"/>
      <c r="K53" s="91"/>
      <c r="L53" s="91"/>
      <c r="M53" s="91"/>
      <c r="N53" s="91"/>
      <c r="O53" s="92"/>
      <c r="P53" s="92"/>
      <c r="Q53" s="92"/>
      <c r="R53" s="92"/>
      <c r="S53" s="92"/>
      <c r="T53" s="93"/>
      <c r="U53" s="93"/>
      <c r="V53" s="93"/>
      <c r="W53" s="93"/>
      <c r="X53" s="93"/>
    </row>
    <row r="54" spans="1:24" ht="19.5" x14ac:dyDescent="0.4">
      <c r="A54" s="86"/>
      <c r="B54" s="87"/>
      <c r="C54" s="87"/>
      <c r="D54" s="88"/>
      <c r="E54" s="89"/>
      <c r="F54" s="90"/>
      <c r="G54" s="90"/>
      <c r="H54" s="90"/>
      <c r="I54" s="90"/>
      <c r="J54" s="91"/>
      <c r="K54" s="91"/>
      <c r="L54" s="91"/>
      <c r="M54" s="91"/>
      <c r="N54" s="91"/>
      <c r="O54" s="92"/>
      <c r="P54" s="92"/>
      <c r="Q54" s="92"/>
      <c r="R54" s="92"/>
      <c r="S54" s="92"/>
      <c r="T54" s="93"/>
      <c r="U54" s="93"/>
      <c r="V54" s="93"/>
      <c r="W54" s="93"/>
      <c r="X54" s="93"/>
    </row>
    <row r="55" spans="1:24" ht="19.5" x14ac:dyDescent="0.4">
      <c r="A55" s="74"/>
      <c r="B55" s="74"/>
      <c r="C55" s="74" t="s">
        <v>19</v>
      </c>
      <c r="D55" s="74"/>
      <c r="E55" s="75">
        <f t="shared" ref="E55:X55" si="0">SUM(E3:E54)</f>
        <v>0</v>
      </c>
      <c r="F55" s="75">
        <f t="shared" si="0"/>
        <v>0</v>
      </c>
      <c r="G55" s="75">
        <f t="shared" si="0"/>
        <v>0</v>
      </c>
      <c r="H55" s="75">
        <f t="shared" si="0"/>
        <v>0</v>
      </c>
      <c r="I55" s="75">
        <f t="shared" si="0"/>
        <v>0</v>
      </c>
      <c r="J55" s="76">
        <f t="shared" si="0"/>
        <v>0</v>
      </c>
      <c r="K55" s="76">
        <f t="shared" si="0"/>
        <v>0</v>
      </c>
      <c r="L55" s="76">
        <f t="shared" si="0"/>
        <v>0</v>
      </c>
      <c r="M55" s="76">
        <f t="shared" si="0"/>
        <v>0</v>
      </c>
      <c r="N55" s="76">
        <f t="shared" si="0"/>
        <v>0</v>
      </c>
      <c r="O55" s="77">
        <f t="shared" si="0"/>
        <v>0</v>
      </c>
      <c r="P55" s="77">
        <f t="shared" si="0"/>
        <v>0</v>
      </c>
      <c r="Q55" s="77">
        <f t="shared" si="0"/>
        <v>0</v>
      </c>
      <c r="R55" s="77">
        <f t="shared" si="0"/>
        <v>0</v>
      </c>
      <c r="S55" s="77">
        <f t="shared" si="0"/>
        <v>0</v>
      </c>
      <c r="T55" s="78">
        <f t="shared" si="0"/>
        <v>0</v>
      </c>
      <c r="U55" s="78">
        <f t="shared" si="0"/>
        <v>0</v>
      </c>
      <c r="V55" s="78">
        <f t="shared" si="0"/>
        <v>0</v>
      </c>
      <c r="W55" s="78">
        <f t="shared" si="0"/>
        <v>0</v>
      </c>
      <c r="X55" s="78">
        <f t="shared" si="0"/>
        <v>0</v>
      </c>
    </row>
    <row r="56" spans="1:24" ht="19.5" x14ac:dyDescent="0.4">
      <c r="A56" s="74"/>
      <c r="B56" s="74"/>
      <c r="C56" s="74" t="s">
        <v>10</v>
      </c>
      <c r="D56" s="74"/>
      <c r="E56" s="75">
        <f t="shared" ref="E56:X56" si="1">SUMIF($A3:$A54,"&lt;6",E3:E54)</f>
        <v>0</v>
      </c>
      <c r="F56" s="75">
        <f t="shared" si="1"/>
        <v>0</v>
      </c>
      <c r="G56" s="75">
        <f t="shared" si="1"/>
        <v>0</v>
      </c>
      <c r="H56" s="75">
        <f t="shared" si="1"/>
        <v>0</v>
      </c>
      <c r="I56" s="75">
        <f t="shared" si="1"/>
        <v>0</v>
      </c>
      <c r="J56" s="76">
        <f t="shared" si="1"/>
        <v>0</v>
      </c>
      <c r="K56" s="76">
        <f t="shared" si="1"/>
        <v>0</v>
      </c>
      <c r="L56" s="76">
        <f t="shared" si="1"/>
        <v>0</v>
      </c>
      <c r="M56" s="76">
        <f t="shared" si="1"/>
        <v>0</v>
      </c>
      <c r="N56" s="76">
        <f t="shared" si="1"/>
        <v>0</v>
      </c>
      <c r="O56" s="77">
        <f t="shared" si="1"/>
        <v>0</v>
      </c>
      <c r="P56" s="77">
        <f t="shared" si="1"/>
        <v>0</v>
      </c>
      <c r="Q56" s="77">
        <f t="shared" si="1"/>
        <v>0</v>
      </c>
      <c r="R56" s="77">
        <f t="shared" si="1"/>
        <v>0</v>
      </c>
      <c r="S56" s="77">
        <f t="shared" si="1"/>
        <v>0</v>
      </c>
      <c r="T56" s="78">
        <f t="shared" si="1"/>
        <v>0</v>
      </c>
      <c r="U56" s="78">
        <f t="shared" si="1"/>
        <v>0</v>
      </c>
      <c r="V56" s="78">
        <f t="shared" si="1"/>
        <v>0</v>
      </c>
      <c r="W56" s="78">
        <f t="shared" si="1"/>
        <v>0</v>
      </c>
      <c r="X56" s="78">
        <f t="shared" si="1"/>
        <v>0</v>
      </c>
    </row>
    <row r="57" spans="1:24" ht="19.5" x14ac:dyDescent="0.4">
      <c r="A57" s="74"/>
      <c r="B57" s="74"/>
      <c r="C57" s="74" t="s">
        <v>11</v>
      </c>
      <c r="D57" s="74"/>
      <c r="E57" s="75">
        <f t="shared" ref="E57:X57" si="2">SUMIF($A3:$A54,"&gt;=6",E3:E54)</f>
        <v>0</v>
      </c>
      <c r="F57" s="75">
        <f t="shared" si="2"/>
        <v>0</v>
      </c>
      <c r="G57" s="75">
        <f t="shared" si="2"/>
        <v>0</v>
      </c>
      <c r="H57" s="75">
        <f t="shared" si="2"/>
        <v>0</v>
      </c>
      <c r="I57" s="75">
        <f t="shared" si="2"/>
        <v>0</v>
      </c>
      <c r="J57" s="76">
        <f t="shared" si="2"/>
        <v>0</v>
      </c>
      <c r="K57" s="76">
        <f t="shared" si="2"/>
        <v>0</v>
      </c>
      <c r="L57" s="76">
        <f t="shared" si="2"/>
        <v>0</v>
      </c>
      <c r="M57" s="76">
        <f t="shared" si="2"/>
        <v>0</v>
      </c>
      <c r="N57" s="76">
        <f t="shared" si="2"/>
        <v>0</v>
      </c>
      <c r="O57" s="77">
        <f t="shared" si="2"/>
        <v>0</v>
      </c>
      <c r="P57" s="77">
        <f t="shared" si="2"/>
        <v>0</v>
      </c>
      <c r="Q57" s="77">
        <f t="shared" si="2"/>
        <v>0</v>
      </c>
      <c r="R57" s="77">
        <f t="shared" si="2"/>
        <v>0</v>
      </c>
      <c r="S57" s="77">
        <f t="shared" si="2"/>
        <v>0</v>
      </c>
      <c r="T57" s="78">
        <f t="shared" si="2"/>
        <v>0</v>
      </c>
      <c r="U57" s="78">
        <f t="shared" si="2"/>
        <v>0</v>
      </c>
      <c r="V57" s="78">
        <f t="shared" si="2"/>
        <v>0</v>
      </c>
      <c r="W57" s="78">
        <f t="shared" si="2"/>
        <v>0</v>
      </c>
      <c r="X57" s="78">
        <f t="shared" si="2"/>
        <v>0</v>
      </c>
    </row>
    <row r="58" spans="1:24" ht="19.5" x14ac:dyDescent="0.4">
      <c r="A58" s="79"/>
      <c r="B58" s="79"/>
      <c r="C58" s="74" t="s">
        <v>12</v>
      </c>
      <c r="D58" s="74"/>
      <c r="E58" s="75">
        <f>E82</f>
        <v>0</v>
      </c>
      <c r="F58" s="75">
        <f t="shared" ref="F58:V58" si="3">F82</f>
        <v>0</v>
      </c>
      <c r="G58" s="75">
        <f t="shared" si="3"/>
        <v>0</v>
      </c>
      <c r="H58" s="75"/>
      <c r="I58" s="75"/>
      <c r="J58" s="76">
        <f t="shared" si="3"/>
        <v>0</v>
      </c>
      <c r="K58" s="76">
        <f t="shared" si="3"/>
        <v>0</v>
      </c>
      <c r="L58" s="76">
        <f t="shared" si="3"/>
        <v>0</v>
      </c>
      <c r="M58" s="76"/>
      <c r="N58" s="76"/>
      <c r="O58" s="77">
        <f t="shared" si="3"/>
        <v>0</v>
      </c>
      <c r="P58" s="77">
        <f t="shared" si="3"/>
        <v>0</v>
      </c>
      <c r="Q58" s="77">
        <f t="shared" si="3"/>
        <v>0</v>
      </c>
      <c r="R58" s="77"/>
      <c r="S58" s="77"/>
      <c r="T58" s="78">
        <f t="shared" si="3"/>
        <v>0</v>
      </c>
      <c r="U58" s="78">
        <f t="shared" si="3"/>
        <v>0</v>
      </c>
      <c r="V58" s="78">
        <f t="shared" si="3"/>
        <v>0</v>
      </c>
      <c r="W58" s="78"/>
      <c r="X58" s="78"/>
    </row>
    <row r="59" spans="1:24" s="97" customFormat="1" ht="19.5" x14ac:dyDescent="0.4">
      <c r="A59" s="80"/>
      <c r="B59" s="80"/>
      <c r="C59" s="80"/>
      <c r="D59" s="80"/>
      <c r="E59" s="102" t="s">
        <v>14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</row>
    <row r="60" spans="1:24" s="98" customFormat="1" ht="19.5" x14ac:dyDescent="0.4">
      <c r="A60" s="74"/>
      <c r="B60" s="74"/>
      <c r="C60" s="74" t="s">
        <v>13</v>
      </c>
      <c r="D60" s="74"/>
      <c r="E60" s="99">
        <f>F55+F58</f>
        <v>0</v>
      </c>
      <c r="F60" s="99"/>
      <c r="G60" s="99"/>
      <c r="H60" s="99"/>
      <c r="I60" s="99"/>
      <c r="J60" s="100">
        <f>K55+K58</f>
        <v>0</v>
      </c>
      <c r="K60" s="100"/>
      <c r="L60" s="100"/>
      <c r="M60" s="100"/>
      <c r="N60" s="100"/>
      <c r="O60" s="101">
        <f>P55+P58</f>
        <v>0</v>
      </c>
      <c r="P60" s="101"/>
      <c r="Q60" s="101"/>
      <c r="R60" s="101"/>
      <c r="S60" s="101"/>
      <c r="T60" s="94">
        <f>U55+U58</f>
        <v>0</v>
      </c>
      <c r="U60" s="94"/>
      <c r="V60" s="94"/>
      <c r="W60" s="94"/>
      <c r="X60" s="94"/>
    </row>
    <row r="61" spans="1:24" s="97" customFormat="1" ht="19.5" hidden="1" x14ac:dyDescent="0.4">
      <c r="A61" s="80"/>
      <c r="B61" s="80"/>
      <c r="C61" s="80"/>
      <c r="D61" s="80"/>
      <c r="E61" s="4">
        <f t="shared" ref="E61:G62" si="4">E56</f>
        <v>0</v>
      </c>
      <c r="F61" s="4">
        <f t="shared" si="4"/>
        <v>0</v>
      </c>
      <c r="G61" s="4">
        <f t="shared" si="4"/>
        <v>0</v>
      </c>
      <c r="H61" s="4"/>
      <c r="I61" s="4"/>
      <c r="J61" s="4">
        <f t="shared" ref="J61:L62" si="5">J56</f>
        <v>0</v>
      </c>
      <c r="K61" s="4">
        <f t="shared" si="5"/>
        <v>0</v>
      </c>
      <c r="L61" s="4">
        <f t="shared" si="5"/>
        <v>0</v>
      </c>
      <c r="M61" s="4"/>
      <c r="N61" s="4"/>
      <c r="O61" s="4">
        <f t="shared" ref="O61:Q62" si="6">O56</f>
        <v>0</v>
      </c>
      <c r="P61" s="4">
        <f t="shared" si="6"/>
        <v>0</v>
      </c>
      <c r="Q61" s="4">
        <f t="shared" si="6"/>
        <v>0</v>
      </c>
      <c r="R61" s="4"/>
      <c r="S61" s="4"/>
      <c r="T61" s="4">
        <f t="shared" ref="T61:V62" si="7">T56</f>
        <v>0</v>
      </c>
      <c r="U61" s="4">
        <f t="shared" si="7"/>
        <v>0</v>
      </c>
      <c r="V61" s="4">
        <f t="shared" si="7"/>
        <v>0</v>
      </c>
      <c r="W61" s="4"/>
      <c r="X61" s="4"/>
    </row>
    <row r="62" spans="1:24" s="97" customFormat="1" ht="15.75" hidden="1" x14ac:dyDescent="0.3">
      <c r="A62" s="81"/>
      <c r="B62" s="81"/>
      <c r="C62" s="81"/>
      <c r="D62" s="81"/>
      <c r="E62" s="4">
        <f t="shared" si="4"/>
        <v>0</v>
      </c>
      <c r="F62" s="4">
        <f t="shared" si="4"/>
        <v>0</v>
      </c>
      <c r="G62" s="4">
        <f t="shared" si="4"/>
        <v>0</v>
      </c>
      <c r="H62" s="4"/>
      <c r="I62" s="4"/>
      <c r="J62" s="4">
        <f t="shared" si="5"/>
        <v>0</v>
      </c>
      <c r="K62" s="4">
        <f t="shared" si="5"/>
        <v>0</v>
      </c>
      <c r="L62" s="4">
        <f t="shared" si="5"/>
        <v>0</v>
      </c>
      <c r="M62" s="4"/>
      <c r="N62" s="4"/>
      <c r="O62" s="4">
        <f t="shared" si="6"/>
        <v>0</v>
      </c>
      <c r="P62" s="4">
        <f t="shared" si="6"/>
        <v>0</v>
      </c>
      <c r="Q62" s="4">
        <f t="shared" si="6"/>
        <v>0</v>
      </c>
      <c r="R62" s="4"/>
      <c r="S62" s="4"/>
      <c r="T62" s="4">
        <f t="shared" si="7"/>
        <v>0</v>
      </c>
      <c r="U62" s="4">
        <f t="shared" si="7"/>
        <v>0</v>
      </c>
      <c r="V62" s="4">
        <f t="shared" si="7"/>
        <v>0</v>
      </c>
      <c r="W62" s="4"/>
      <c r="X62" s="4"/>
    </row>
    <row r="63" spans="1:24" s="97" customFormat="1" ht="15.75" hidden="1" x14ac:dyDescent="0.3">
      <c r="A63" s="81"/>
      <c r="B63" s="81"/>
      <c r="C63" s="81"/>
      <c r="D63" s="81"/>
      <c r="E63" s="4">
        <v>0</v>
      </c>
      <c r="F63" s="4">
        <v>0</v>
      </c>
      <c r="G63" s="4">
        <v>0</v>
      </c>
      <c r="H63" s="4"/>
      <c r="I63" s="4"/>
      <c r="J63" s="4">
        <v>0</v>
      </c>
      <c r="K63" s="4">
        <v>0</v>
      </c>
      <c r="L63" s="4">
        <v>0</v>
      </c>
      <c r="M63" s="4"/>
      <c r="N63" s="4"/>
      <c r="O63" s="4">
        <v>0</v>
      </c>
      <c r="P63" s="4">
        <v>0</v>
      </c>
      <c r="Q63" s="4">
        <v>0</v>
      </c>
      <c r="R63" s="4"/>
      <c r="S63" s="4"/>
      <c r="T63" s="4">
        <v>0</v>
      </c>
      <c r="U63" s="4">
        <v>0</v>
      </c>
      <c r="V63" s="4">
        <v>0</v>
      </c>
      <c r="W63" s="4"/>
      <c r="X63" s="4"/>
    </row>
    <row r="64" spans="1:24" s="97" customFormat="1" ht="15.75" hidden="1" x14ac:dyDescent="0.3">
      <c r="A64" s="81"/>
      <c r="B64" s="81"/>
      <c r="C64" s="81"/>
      <c r="D64" s="81"/>
      <c r="E64" s="4">
        <f>SUM(E61:E63)</f>
        <v>0</v>
      </c>
      <c r="F64" s="4">
        <f>SUM(F61:F63)</f>
        <v>0</v>
      </c>
      <c r="G64" s="4">
        <f>SUM(G61:G63)</f>
        <v>0</v>
      </c>
      <c r="H64" s="4"/>
      <c r="I64" s="4"/>
      <c r="J64" s="4">
        <f>SUM(J61:J63)</f>
        <v>0</v>
      </c>
      <c r="K64" s="4">
        <f>SUM(K61:K63)</f>
        <v>0</v>
      </c>
      <c r="L64" s="4">
        <f>SUM(L61:L63)</f>
        <v>0</v>
      </c>
      <c r="M64" s="4"/>
      <c r="N64" s="4"/>
      <c r="O64" s="4">
        <f>SUM(O61:O63)</f>
        <v>0</v>
      </c>
      <c r="P64" s="4">
        <f>SUM(P61:P63)</f>
        <v>0</v>
      </c>
      <c r="Q64" s="4">
        <f>SUM(Q61:Q63)</f>
        <v>0</v>
      </c>
      <c r="R64" s="4"/>
      <c r="S64" s="4"/>
      <c r="T64" s="4">
        <f>SUM(T61:T63)</f>
        <v>0</v>
      </c>
      <c r="U64" s="4">
        <f>SUM(U61:U63)</f>
        <v>0</v>
      </c>
      <c r="V64" s="4">
        <f>SUM(V61:V63)</f>
        <v>0</v>
      </c>
      <c r="W64" s="4"/>
      <c r="X64" s="4"/>
    </row>
    <row r="65" spans="1:24" s="97" customFormat="1" ht="15.75" hidden="1" x14ac:dyDescent="0.3">
      <c r="A65" s="81"/>
      <c r="B65" s="81"/>
      <c r="C65" s="81"/>
      <c r="D65" s="8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s="97" customFormat="1" ht="15.75" hidden="1" x14ac:dyDescent="0.3">
      <c r="A66" s="81"/>
      <c r="B66" s="81"/>
      <c r="C66" s="61" t="s">
        <v>20</v>
      </c>
      <c r="D66" s="3"/>
      <c r="E66" s="28"/>
      <c r="F66" s="21"/>
      <c r="G66" s="21"/>
      <c r="H66" s="21"/>
      <c r="I66" s="21"/>
      <c r="J66" s="9"/>
      <c r="K66" s="9"/>
      <c r="L66" s="9"/>
      <c r="M66" s="9"/>
      <c r="N66" s="9"/>
      <c r="O66" s="33"/>
      <c r="P66" s="33"/>
      <c r="Q66" s="33"/>
      <c r="R66" s="33"/>
      <c r="S66" s="33"/>
      <c r="T66" s="45"/>
      <c r="U66" s="45"/>
      <c r="V66" s="45"/>
      <c r="W66" s="45"/>
      <c r="X66" s="45"/>
    </row>
    <row r="67" spans="1:24" s="97" customFormat="1" ht="15.75" hidden="1" x14ac:dyDescent="0.3">
      <c r="A67" s="81"/>
      <c r="B67" s="81"/>
      <c r="C67" s="61" t="s">
        <v>21</v>
      </c>
      <c r="D67" s="3"/>
      <c r="E67" s="28">
        <f>+E71/2</f>
        <v>0</v>
      </c>
      <c r="F67" s="28">
        <f t="shared" ref="F67:G67" si="8">+F71/2</f>
        <v>0</v>
      </c>
      <c r="G67" s="28">
        <f t="shared" si="8"/>
        <v>0</v>
      </c>
      <c r="H67" s="21"/>
      <c r="I67" s="21"/>
      <c r="J67" s="16">
        <f>+J71/2</f>
        <v>0</v>
      </c>
      <c r="K67" s="16">
        <f t="shared" ref="K67:L67" si="9">+K71/2</f>
        <v>0</v>
      </c>
      <c r="L67" s="16">
        <f t="shared" si="9"/>
        <v>0</v>
      </c>
      <c r="M67" s="9"/>
      <c r="N67" s="9"/>
      <c r="O67" s="40">
        <f>+O71/2</f>
        <v>0</v>
      </c>
      <c r="P67" s="40">
        <f t="shared" ref="P67:Q67" si="10">+P71/2</f>
        <v>0</v>
      </c>
      <c r="Q67" s="40">
        <f t="shared" si="10"/>
        <v>0</v>
      </c>
      <c r="R67" s="33"/>
      <c r="S67" s="33"/>
      <c r="T67" s="52">
        <f>+T71/2</f>
        <v>0</v>
      </c>
      <c r="U67" s="52">
        <f t="shared" ref="U67:V67" si="11">+U71/2</f>
        <v>0</v>
      </c>
      <c r="V67" s="52">
        <f t="shared" si="11"/>
        <v>0</v>
      </c>
      <c r="W67" s="45"/>
      <c r="X67" s="45"/>
    </row>
    <row r="68" spans="1:24" s="97" customFormat="1" ht="15.75" hidden="1" x14ac:dyDescent="0.3">
      <c r="A68" s="81"/>
      <c r="B68" s="81"/>
      <c r="C68" s="62" t="s">
        <v>22</v>
      </c>
      <c r="D68" s="3"/>
      <c r="E68" s="28">
        <f>ROUNDUP(+E71*0.8,0)</f>
        <v>0</v>
      </c>
      <c r="F68" s="28">
        <f t="shared" ref="F68:G68" si="12">ROUNDUP(+F71*0.8,0)</f>
        <v>0</v>
      </c>
      <c r="G68" s="28">
        <f t="shared" si="12"/>
        <v>0</v>
      </c>
      <c r="H68" s="21"/>
      <c r="I68" s="21"/>
      <c r="J68" s="16">
        <f>ROUNDUP(+J71*0.8,0)</f>
        <v>0</v>
      </c>
      <c r="K68" s="16">
        <f t="shared" ref="K68:L68" si="13">ROUNDUP(+K71*0.8,0)</f>
        <v>0</v>
      </c>
      <c r="L68" s="16">
        <f t="shared" si="13"/>
        <v>0</v>
      </c>
      <c r="M68" s="9"/>
      <c r="N68" s="9"/>
      <c r="O68" s="40">
        <f>ROUNDUP(+O71*0.8,0)</f>
        <v>0</v>
      </c>
      <c r="P68" s="40">
        <f t="shared" ref="P68:Q68" si="14">ROUNDUP(+P71*0.8,0)</f>
        <v>0</v>
      </c>
      <c r="Q68" s="40">
        <f t="shared" si="14"/>
        <v>0</v>
      </c>
      <c r="R68" s="33"/>
      <c r="S68" s="33"/>
      <c r="T68" s="52">
        <f>ROUNDUP(+T71*0.8,0)</f>
        <v>0</v>
      </c>
      <c r="U68" s="52">
        <f t="shared" ref="U68:V68" si="15">ROUNDUP(+U71*0.8,0)</f>
        <v>0</v>
      </c>
      <c r="V68" s="52">
        <f t="shared" si="15"/>
        <v>0</v>
      </c>
      <c r="W68" s="45"/>
      <c r="X68" s="45"/>
    </row>
    <row r="69" spans="1:24" s="97" customFormat="1" ht="15.75" hidden="1" x14ac:dyDescent="0.3">
      <c r="A69" s="81"/>
      <c r="B69" s="81"/>
      <c r="C69" s="62"/>
      <c r="D69" s="3"/>
      <c r="E69" s="63">
        <f>+E68-ROUNDUP(E67,0)</f>
        <v>0</v>
      </c>
      <c r="F69" s="63">
        <f t="shared" ref="F69:G69" si="16">+F68-ROUNDUP(F67,0)</f>
        <v>0</v>
      </c>
      <c r="G69" s="63">
        <f t="shared" si="16"/>
        <v>0</v>
      </c>
      <c r="H69" s="22"/>
      <c r="I69" s="22"/>
      <c r="J69" s="64">
        <f>+J68-ROUNDUP(J67,0)</f>
        <v>0</v>
      </c>
      <c r="K69" s="64">
        <f t="shared" ref="K69:L69" si="17">+K68-ROUNDUP(K67,0)</f>
        <v>0</v>
      </c>
      <c r="L69" s="64">
        <f t="shared" si="17"/>
        <v>0</v>
      </c>
      <c r="M69" s="10"/>
      <c r="N69" s="10"/>
      <c r="O69" s="65">
        <f>+O68-ROUNDUP(O67,0)</f>
        <v>0</v>
      </c>
      <c r="P69" s="65">
        <f t="shared" ref="P69:Q69" si="18">+P68-ROUNDUP(P67,0)</f>
        <v>0</v>
      </c>
      <c r="Q69" s="65">
        <f t="shared" si="18"/>
        <v>0</v>
      </c>
      <c r="R69" s="34"/>
      <c r="S69" s="34"/>
      <c r="T69" s="66">
        <f>+T68-ROUNDUP(T67,0)</f>
        <v>0</v>
      </c>
      <c r="U69" s="66">
        <f t="shared" ref="U69:V69" si="19">+U68-ROUNDUP(U67,0)</f>
        <v>0</v>
      </c>
      <c r="V69" s="66">
        <f t="shared" si="19"/>
        <v>0</v>
      </c>
      <c r="W69" s="46"/>
      <c r="X69" s="46"/>
    </row>
    <row r="70" spans="1:24" s="97" customFormat="1" ht="15.75" hidden="1" x14ac:dyDescent="0.3">
      <c r="A70" s="81"/>
      <c r="B70" s="81"/>
      <c r="C70" s="61" t="s">
        <v>23</v>
      </c>
      <c r="D70" s="3"/>
      <c r="E70" s="28">
        <f>+E71*0.2</f>
        <v>0</v>
      </c>
      <c r="F70" s="28">
        <f t="shared" ref="F70:G70" si="20">+F71*0.2</f>
        <v>0</v>
      </c>
      <c r="G70" s="28">
        <f t="shared" si="20"/>
        <v>0</v>
      </c>
      <c r="H70" s="21"/>
      <c r="I70" s="21"/>
      <c r="J70" s="16">
        <f>+J71*0.2</f>
        <v>0</v>
      </c>
      <c r="K70" s="16">
        <f t="shared" ref="K70:L70" si="21">+K71*0.2</f>
        <v>0</v>
      </c>
      <c r="L70" s="16">
        <f t="shared" si="21"/>
        <v>0</v>
      </c>
      <c r="M70" s="9"/>
      <c r="N70" s="9"/>
      <c r="O70" s="40">
        <f>+O71*0.2</f>
        <v>0</v>
      </c>
      <c r="P70" s="40">
        <f t="shared" ref="P70:Q70" si="22">+P71*0.2</f>
        <v>0</v>
      </c>
      <c r="Q70" s="40">
        <f t="shared" si="22"/>
        <v>0</v>
      </c>
      <c r="R70" s="33"/>
      <c r="S70" s="33"/>
      <c r="T70" s="52">
        <f>+T71*0.2</f>
        <v>0</v>
      </c>
      <c r="U70" s="52">
        <f t="shared" ref="U70:V70" si="23">+U71*0.2</f>
        <v>0</v>
      </c>
      <c r="V70" s="52">
        <f t="shared" si="23"/>
        <v>0</v>
      </c>
      <c r="W70" s="45"/>
      <c r="X70" s="45"/>
    </row>
    <row r="71" spans="1:24" s="97" customFormat="1" ht="15.75" hidden="1" x14ac:dyDescent="0.3">
      <c r="A71" s="81"/>
      <c r="B71" s="81"/>
      <c r="C71" s="61" t="s">
        <v>24</v>
      </c>
      <c r="D71" s="3"/>
      <c r="E71" s="63">
        <f>IF(E64&gt;6,(+E61/10+(+E62+E63)/14),0)</f>
        <v>0</v>
      </c>
      <c r="F71" s="63">
        <f t="shared" ref="F71:G71" si="24">IF(F64&gt;6,(+F61/10+(+F62+F63)/14),0)</f>
        <v>0</v>
      </c>
      <c r="G71" s="63">
        <f t="shared" si="24"/>
        <v>0</v>
      </c>
      <c r="H71" s="22"/>
      <c r="I71" s="22"/>
      <c r="J71" s="64">
        <f>IF(J64&gt;6,(+J61/10+(+J62+J63)/14),0)</f>
        <v>0</v>
      </c>
      <c r="K71" s="64">
        <f t="shared" ref="K71:L71" si="25">IF(K64&gt;6,(+K61/10+(+K62+K63)/14),0)</f>
        <v>0</v>
      </c>
      <c r="L71" s="64">
        <f t="shared" si="25"/>
        <v>0</v>
      </c>
      <c r="M71" s="10"/>
      <c r="N71" s="10"/>
      <c r="O71" s="65">
        <f>IF(O64&gt;6,(+O61/10+(+O62+O63)/14),0)</f>
        <v>0</v>
      </c>
      <c r="P71" s="65">
        <f t="shared" ref="P71:Q71" si="26">IF(P64&gt;6,(+P61/10+(+P62+P63)/14),0)</f>
        <v>0</v>
      </c>
      <c r="Q71" s="65">
        <f t="shared" si="26"/>
        <v>0</v>
      </c>
      <c r="R71" s="34"/>
      <c r="S71" s="34"/>
      <c r="T71" s="66">
        <f>IF(T64&gt;6,(+T61/10+(+T62+T63)/14),0)</f>
        <v>0</v>
      </c>
      <c r="U71" s="66">
        <f t="shared" ref="U71:V71" si="27">IF(U64&gt;6,(+U61/10+(+U62+U63)/14),0)</f>
        <v>0</v>
      </c>
      <c r="V71" s="66">
        <f t="shared" si="27"/>
        <v>0</v>
      </c>
      <c r="W71" s="46"/>
      <c r="X71" s="46"/>
    </row>
    <row r="72" spans="1:24" s="97" customFormat="1" ht="15.75" hidden="1" x14ac:dyDescent="0.3">
      <c r="A72" s="81"/>
      <c r="B72" s="81"/>
      <c r="C72" s="61" t="s">
        <v>25</v>
      </c>
      <c r="D72" s="3"/>
      <c r="E72" s="63">
        <f>IF(E64&gt;50,E71+1,E71)</f>
        <v>0</v>
      </c>
      <c r="F72" s="63">
        <f t="shared" ref="F72:G72" si="28">IF(F64&gt;50,F71+1,F71)</f>
        <v>0</v>
      </c>
      <c r="G72" s="63">
        <f t="shared" si="28"/>
        <v>0</v>
      </c>
      <c r="H72" s="22"/>
      <c r="I72" s="22"/>
      <c r="J72" s="64">
        <f>IF(J64&gt;50,J71+1,J71)</f>
        <v>0</v>
      </c>
      <c r="K72" s="64">
        <f t="shared" ref="K72:L72" si="29">IF(K64&gt;50,K71+1,K71)</f>
        <v>0</v>
      </c>
      <c r="L72" s="64">
        <f t="shared" si="29"/>
        <v>0</v>
      </c>
      <c r="M72" s="10"/>
      <c r="N72" s="10"/>
      <c r="O72" s="65">
        <f>IF(O64&gt;50,O71+1,O71)</f>
        <v>0</v>
      </c>
      <c r="P72" s="65">
        <f t="shared" ref="P72:Q72" si="30">IF(P64&gt;50,P71+1,P71)</f>
        <v>0</v>
      </c>
      <c r="Q72" s="65">
        <f t="shared" si="30"/>
        <v>0</v>
      </c>
      <c r="R72" s="34"/>
      <c r="S72" s="34"/>
      <c r="T72" s="66">
        <f>IF(T64&gt;50,T71+1,T71)</f>
        <v>0</v>
      </c>
      <c r="U72" s="66">
        <f t="shared" ref="U72:V72" si="31">IF(U64&gt;50,U71+1,U71)</f>
        <v>0</v>
      </c>
      <c r="V72" s="66">
        <f t="shared" si="31"/>
        <v>0</v>
      </c>
      <c r="W72" s="46"/>
      <c r="X72" s="46"/>
    </row>
    <row r="73" spans="1:24" s="97" customFormat="1" ht="64.5" customHeight="1" x14ac:dyDescent="0.3">
      <c r="A73" s="81"/>
      <c r="B73" s="81"/>
      <c r="C73" s="61"/>
      <c r="D73" s="3"/>
      <c r="E73" s="67" t="str">
        <f>IF(E64&gt;300,"dépassement de l'effectif autorisé"," ")</f>
        <v xml:space="preserve"> </v>
      </c>
      <c r="F73" s="67" t="str">
        <f t="shared" ref="F73:G73" si="32">IF(F64&gt;300,"dépassement de l'effectif autorisé"," ")</f>
        <v xml:space="preserve"> </v>
      </c>
      <c r="G73" s="67" t="str">
        <f t="shared" si="32"/>
        <v xml:space="preserve"> </v>
      </c>
      <c r="H73" s="23"/>
      <c r="I73" s="23"/>
      <c r="J73" s="68" t="str">
        <f>IF(J64&gt;300,"dépassement de l'effectif autorisé"," ")</f>
        <v xml:space="preserve"> </v>
      </c>
      <c r="K73" s="68" t="str">
        <f t="shared" ref="K73:L73" si="33">IF(K64&gt;300,"dépassement de l'effectif autorisé"," ")</f>
        <v xml:space="preserve"> </v>
      </c>
      <c r="L73" s="68" t="str">
        <f t="shared" si="33"/>
        <v xml:space="preserve"> </v>
      </c>
      <c r="M73" s="11"/>
      <c r="N73" s="11"/>
      <c r="O73" s="69" t="str">
        <f>IF(O64&gt;300,"dépassement de l'effectif autorisé"," ")</f>
        <v xml:space="preserve"> </v>
      </c>
      <c r="P73" s="69" t="str">
        <f t="shared" ref="P73:Q73" si="34">IF(P64&gt;300,"dépassement de l'effectif autorisé"," ")</f>
        <v xml:space="preserve"> </v>
      </c>
      <c r="Q73" s="69" t="str">
        <f t="shared" si="34"/>
        <v xml:space="preserve"> </v>
      </c>
      <c r="R73" s="35"/>
      <c r="S73" s="35"/>
      <c r="T73" s="70" t="str">
        <f>IF(T64&gt;300,"dépassement de l'effectif autorisé"," ")</f>
        <v xml:space="preserve"> </v>
      </c>
      <c r="U73" s="70" t="str">
        <f t="shared" ref="U73:V73" si="35">IF(U64&gt;300,"dépassement de l'effectif autorisé"," ")</f>
        <v xml:space="preserve"> </v>
      </c>
      <c r="V73" s="70" t="str">
        <f t="shared" si="35"/>
        <v xml:space="preserve"> </v>
      </c>
      <c r="W73" s="47"/>
      <c r="X73" s="47"/>
    </row>
    <row r="74" spans="1:24" s="97" customFormat="1" ht="100.5" customHeight="1" x14ac:dyDescent="0.3">
      <c r="A74" s="81"/>
      <c r="B74" s="81"/>
      <c r="C74" s="61"/>
      <c r="D74" s="3"/>
      <c r="E74" s="67" t="str">
        <f>IF(IF(E64&gt;0,E64,13)&lt;8,"un centre de loisirs reçoit au minimum 8 mineurs"," ")</f>
        <v xml:space="preserve"> </v>
      </c>
      <c r="F74" s="67" t="str">
        <f t="shared" ref="F74:G74" si="36">IF(IF(F64&gt;0,F64,13)&lt;8,"un centre de loisirs reçoit au minimum 8 mineurs"," ")</f>
        <v xml:space="preserve"> </v>
      </c>
      <c r="G74" s="67" t="str">
        <f t="shared" si="36"/>
        <v xml:space="preserve"> </v>
      </c>
      <c r="H74" s="23"/>
      <c r="I74" s="23"/>
      <c r="J74" s="68" t="str">
        <f>IF(IF(J64&gt;0,J64,13)&lt;8,"un centre de loisirs reçoit au minimum 8 mineurs"," ")</f>
        <v xml:space="preserve"> </v>
      </c>
      <c r="K74" s="68" t="str">
        <f t="shared" ref="K74:L74" si="37">IF(IF(K64&gt;0,K64,13)&lt;8,"un centre de loisirs reçoit au minimum 8 mineurs"," ")</f>
        <v xml:space="preserve"> </v>
      </c>
      <c r="L74" s="68" t="str">
        <f t="shared" si="37"/>
        <v xml:space="preserve"> </v>
      </c>
      <c r="M74" s="11"/>
      <c r="N74" s="11"/>
      <c r="O74" s="69" t="str">
        <f>IF(IF(O64&gt;0,O64,13)&lt;8,"un centre de loisirs reçoit au minimum 8 mineurs"," ")</f>
        <v xml:space="preserve"> </v>
      </c>
      <c r="P74" s="69" t="str">
        <f t="shared" ref="P74:Q74" si="38">IF(IF(P64&gt;0,P64,13)&lt;8,"un centre de loisirs reçoit au minimum 8 mineurs"," ")</f>
        <v xml:space="preserve"> </v>
      </c>
      <c r="Q74" s="69" t="str">
        <f t="shared" si="38"/>
        <v xml:space="preserve"> </v>
      </c>
      <c r="R74" s="35"/>
      <c r="S74" s="35"/>
      <c r="T74" s="70" t="str">
        <f>IF(IF(T64&gt;0,T64,13)&lt;8,"un centre de loisirs reçoit au minimum 8 mineurs"," ")</f>
        <v xml:space="preserve"> </v>
      </c>
      <c r="U74" s="70" t="str">
        <f t="shared" ref="U74:V74" si="39">IF(IF(U64&gt;0,U64,13)&lt;8,"un centre de loisirs reçoit au minimum 8 mineurs"," ")</f>
        <v xml:space="preserve"> </v>
      </c>
      <c r="V74" s="70" t="str">
        <f t="shared" si="39"/>
        <v xml:space="preserve"> </v>
      </c>
      <c r="W74" s="47"/>
      <c r="X74" s="47"/>
    </row>
    <row r="75" spans="1:24" s="97" customFormat="1" ht="15.75" x14ac:dyDescent="0.3">
      <c r="A75" s="81"/>
      <c r="B75" s="81"/>
      <c r="C75" s="71" t="s">
        <v>26</v>
      </c>
      <c r="D75" s="3"/>
      <c r="E75" s="24">
        <f>IF(E71&lt;=0,0,+ROUNDUP(E67,0))</f>
        <v>0</v>
      </c>
      <c r="F75" s="24">
        <f t="shared" ref="F75:G75" si="40">IF(F71&lt;=0,0,+ROUNDUP(F67,0))</f>
        <v>0</v>
      </c>
      <c r="G75" s="24">
        <f t="shared" si="40"/>
        <v>0</v>
      </c>
      <c r="H75" s="25"/>
      <c r="I75" s="25"/>
      <c r="J75" s="12">
        <f>IF(J71&lt;=0,0,+ROUNDUP(J67,0))</f>
        <v>0</v>
      </c>
      <c r="K75" s="12">
        <f t="shared" ref="K75:L75" si="41">IF(K71&lt;=0,0,+ROUNDUP(K67,0))</f>
        <v>0</v>
      </c>
      <c r="L75" s="12">
        <f t="shared" si="41"/>
        <v>0</v>
      </c>
      <c r="M75" s="13"/>
      <c r="N75" s="13"/>
      <c r="O75" s="36">
        <f>IF(O71&lt;=0,0,+ROUNDUP(O67,0))</f>
        <v>0</v>
      </c>
      <c r="P75" s="36">
        <f t="shared" ref="P75:Q75" si="42">IF(P71&lt;=0,0,+ROUNDUP(P67,0))</f>
        <v>0</v>
      </c>
      <c r="Q75" s="36">
        <f t="shared" si="42"/>
        <v>0</v>
      </c>
      <c r="R75" s="37"/>
      <c r="S75" s="37"/>
      <c r="T75" s="48">
        <f>IF(T71&lt;=0,0,+ROUNDUP(T67,0))</f>
        <v>0</v>
      </c>
      <c r="U75" s="48">
        <f t="shared" ref="U75:V75" si="43">IF(U71&lt;=0,0,+ROUNDUP(U67,0))</f>
        <v>0</v>
      </c>
      <c r="V75" s="48">
        <f t="shared" si="43"/>
        <v>0</v>
      </c>
      <c r="W75" s="49"/>
      <c r="X75" s="49"/>
    </row>
    <row r="76" spans="1:24" s="97" customFormat="1" ht="15.75" x14ac:dyDescent="0.3">
      <c r="A76" s="81"/>
      <c r="B76" s="81"/>
      <c r="C76" s="71" t="s">
        <v>27</v>
      </c>
      <c r="D76" s="3"/>
      <c r="E76" s="26">
        <f>IF(E71&lt;1,0,E69)</f>
        <v>0</v>
      </c>
      <c r="F76" s="26">
        <f t="shared" ref="F76:G76" si="44">IF(F71&lt;1,0,F69)</f>
        <v>0</v>
      </c>
      <c r="G76" s="26">
        <f t="shared" si="44"/>
        <v>0</v>
      </c>
      <c r="H76" s="27"/>
      <c r="I76" s="27"/>
      <c r="J76" s="14">
        <f>IF(J71&lt;1,0,J69)</f>
        <v>0</v>
      </c>
      <c r="K76" s="14">
        <f t="shared" ref="K76:L76" si="45">IF(K71&lt;1,0,K69)</f>
        <v>0</v>
      </c>
      <c r="L76" s="14">
        <f t="shared" si="45"/>
        <v>0</v>
      </c>
      <c r="M76" s="15"/>
      <c r="N76" s="15"/>
      <c r="O76" s="38">
        <f>IF(O71&lt;1,0,O69)</f>
        <v>0</v>
      </c>
      <c r="P76" s="38">
        <f t="shared" ref="P76:Q76" si="46">IF(P71&lt;1,0,P69)</f>
        <v>0</v>
      </c>
      <c r="Q76" s="38">
        <f t="shared" si="46"/>
        <v>0</v>
      </c>
      <c r="R76" s="39"/>
      <c r="S76" s="39"/>
      <c r="T76" s="50">
        <f>IF(T71&lt;1,0,T69)</f>
        <v>0</v>
      </c>
      <c r="U76" s="50">
        <f t="shared" ref="U76:V76" si="47">IF(U71&lt;1,0,U69)</f>
        <v>0</v>
      </c>
      <c r="V76" s="50">
        <f t="shared" si="47"/>
        <v>0</v>
      </c>
      <c r="W76" s="51"/>
      <c r="X76" s="51"/>
    </row>
    <row r="77" spans="1:24" s="97" customFormat="1" ht="15.75" x14ac:dyDescent="0.3">
      <c r="A77" s="81"/>
      <c r="B77" s="81"/>
      <c r="C77" s="71" t="s">
        <v>28</v>
      </c>
      <c r="D77" s="3"/>
      <c r="E77" s="24">
        <f>IF(E71&lt;1,0,+E78-E75-E76)</f>
        <v>0</v>
      </c>
      <c r="F77" s="24">
        <f t="shared" ref="F77:G77" si="48">IF(F71&lt;1,0,+F78-F75-F76)</f>
        <v>0</v>
      </c>
      <c r="G77" s="24">
        <f t="shared" si="48"/>
        <v>0</v>
      </c>
      <c r="H77" s="25"/>
      <c r="I77" s="25"/>
      <c r="J77" s="12">
        <f>IF(J71&lt;1,0,+J78-J75-J76)</f>
        <v>0</v>
      </c>
      <c r="K77" s="12">
        <f t="shared" ref="K77:L77" si="49">IF(K71&lt;1,0,+K78-K75-K76)</f>
        <v>0</v>
      </c>
      <c r="L77" s="12">
        <f t="shared" si="49"/>
        <v>0</v>
      </c>
      <c r="M77" s="13"/>
      <c r="N77" s="13"/>
      <c r="O77" s="36">
        <f>IF(O71&lt;1,0,+O78-O75-O76)</f>
        <v>0</v>
      </c>
      <c r="P77" s="36">
        <f t="shared" ref="P77:Q77" si="50">IF(P71&lt;1,0,+P78-P75-P76)</f>
        <v>0</v>
      </c>
      <c r="Q77" s="36">
        <f t="shared" si="50"/>
        <v>0</v>
      </c>
      <c r="R77" s="37"/>
      <c r="S77" s="37"/>
      <c r="T77" s="48">
        <f>IF(T71&lt;1,0,+T78-T75-T76)</f>
        <v>0</v>
      </c>
      <c r="U77" s="48">
        <f t="shared" ref="U77:V77" si="51">IF(U71&lt;1,0,+U78-U75-U76)</f>
        <v>0</v>
      </c>
      <c r="V77" s="48">
        <f t="shared" si="51"/>
        <v>0</v>
      </c>
      <c r="W77" s="49"/>
      <c r="X77" s="49"/>
    </row>
    <row r="78" spans="1:24" s="97" customFormat="1" ht="15.75" x14ac:dyDescent="0.3">
      <c r="A78" s="81"/>
      <c r="B78" s="81"/>
      <c r="C78" s="71"/>
      <c r="D78" s="3"/>
      <c r="E78" s="24">
        <f>IF(E71&lt;1,0,+ROUNDUP(E71,0))</f>
        <v>0</v>
      </c>
      <c r="F78" s="24">
        <f t="shared" ref="F78:G78" si="52">IF(F71&lt;1,0,+ROUNDUP(F71,0))</f>
        <v>0</v>
      </c>
      <c r="G78" s="24">
        <f t="shared" si="52"/>
        <v>0</v>
      </c>
      <c r="H78" s="25"/>
      <c r="I78" s="25"/>
      <c r="J78" s="12">
        <f>IF(J71&lt;1,0,+ROUNDUP(J71,0))</f>
        <v>0</v>
      </c>
      <c r="K78" s="12">
        <f t="shared" ref="K78:L78" si="53">IF(K71&lt;1,0,+ROUNDUP(K71,0))</f>
        <v>0</v>
      </c>
      <c r="L78" s="12">
        <f t="shared" si="53"/>
        <v>0</v>
      </c>
      <c r="M78" s="13"/>
      <c r="N78" s="13"/>
      <c r="O78" s="36">
        <f>IF(O71&lt;1,0,+ROUNDUP(O71,0))</f>
        <v>0</v>
      </c>
      <c r="P78" s="36">
        <f t="shared" ref="P78:Q78" si="54">IF(P71&lt;1,0,+ROUNDUP(P71,0))</f>
        <v>0</v>
      </c>
      <c r="Q78" s="36">
        <f t="shared" si="54"/>
        <v>0</v>
      </c>
      <c r="R78" s="37"/>
      <c r="S78" s="37"/>
      <c r="T78" s="48">
        <f>IF(T71&lt;1,0,+ROUNDUP(T71,0))</f>
        <v>0</v>
      </c>
      <c r="U78" s="48">
        <f t="shared" ref="U78:V78" si="55">IF(U71&lt;1,0,+ROUNDUP(U71,0))</f>
        <v>0</v>
      </c>
      <c r="V78" s="48">
        <f t="shared" si="55"/>
        <v>0</v>
      </c>
      <c r="W78" s="49"/>
      <c r="X78" s="49"/>
    </row>
    <row r="79" spans="1:24" s="97" customFormat="1" ht="15.75" x14ac:dyDescent="0.3">
      <c r="A79" s="81"/>
      <c r="B79" s="81"/>
      <c r="C79" s="72" t="s">
        <v>29</v>
      </c>
      <c r="D79" s="3"/>
      <c r="E79" s="24">
        <f>SUM(E75:E77)</f>
        <v>0</v>
      </c>
      <c r="F79" s="24">
        <f t="shared" ref="F79:G79" si="56">SUM(F75:F77)</f>
        <v>0</v>
      </c>
      <c r="G79" s="24">
        <f t="shared" si="56"/>
        <v>0</v>
      </c>
      <c r="H79" s="25"/>
      <c r="I79" s="25"/>
      <c r="J79" s="12">
        <f>SUM(J75:J77)</f>
        <v>0</v>
      </c>
      <c r="K79" s="12">
        <f t="shared" ref="K79:L79" si="57">SUM(K75:K77)</f>
        <v>0</v>
      </c>
      <c r="L79" s="12">
        <f t="shared" si="57"/>
        <v>0</v>
      </c>
      <c r="M79" s="13"/>
      <c r="N79" s="13"/>
      <c r="O79" s="36">
        <f>SUM(O75:O77)</f>
        <v>0</v>
      </c>
      <c r="P79" s="36">
        <f t="shared" ref="P79:Q79" si="58">SUM(P75:P77)</f>
        <v>0</v>
      </c>
      <c r="Q79" s="36">
        <f t="shared" si="58"/>
        <v>0</v>
      </c>
      <c r="R79" s="37"/>
      <c r="S79" s="37"/>
      <c r="T79" s="48">
        <f>SUM(T75:T77)</f>
        <v>0</v>
      </c>
      <c r="U79" s="48">
        <f t="shared" ref="U79:V79" si="59">SUM(U75:U77)</f>
        <v>0</v>
      </c>
      <c r="V79" s="48">
        <f t="shared" si="59"/>
        <v>0</v>
      </c>
      <c r="W79" s="49"/>
      <c r="X79" s="49"/>
    </row>
    <row r="80" spans="1:24" s="97" customFormat="1" ht="15.75" x14ac:dyDescent="0.3">
      <c r="A80" s="81"/>
      <c r="B80" s="81"/>
      <c r="C80" s="71" t="s">
        <v>30</v>
      </c>
      <c r="D80" s="3"/>
      <c r="E80" s="28"/>
      <c r="F80" s="21"/>
      <c r="G80" s="21"/>
      <c r="H80" s="21"/>
      <c r="I80" s="21"/>
      <c r="J80" s="16"/>
      <c r="K80" s="9"/>
      <c r="L80" s="9"/>
      <c r="M80" s="9"/>
      <c r="N80" s="9"/>
      <c r="O80" s="40"/>
      <c r="P80" s="33"/>
      <c r="Q80" s="33"/>
      <c r="R80" s="33"/>
      <c r="S80" s="33"/>
      <c r="T80" s="52"/>
      <c r="U80" s="45"/>
      <c r="V80" s="45"/>
      <c r="W80" s="45"/>
      <c r="X80" s="45"/>
    </row>
    <row r="81" spans="1:24" s="97" customFormat="1" ht="15.75" x14ac:dyDescent="0.3">
      <c r="A81" s="81"/>
      <c r="B81" s="81"/>
      <c r="C81" s="71" t="s">
        <v>31</v>
      </c>
      <c r="D81" s="3"/>
      <c r="E81" s="29" t="str">
        <f>+IF(E64&gt;0,1,"")</f>
        <v/>
      </c>
      <c r="F81" s="29" t="str">
        <f t="shared" ref="F81:G81" si="60">+IF(F64&gt;0,1,"")</f>
        <v/>
      </c>
      <c r="G81" s="29" t="str">
        <f t="shared" si="60"/>
        <v/>
      </c>
      <c r="H81" s="25"/>
      <c r="I81" s="25"/>
      <c r="J81" s="17" t="str">
        <f>+IF(J64&gt;0,1,"")</f>
        <v/>
      </c>
      <c r="K81" s="17" t="str">
        <f t="shared" ref="K81:L81" si="61">+IF(K64&gt;0,1,"")</f>
        <v/>
      </c>
      <c r="L81" s="17" t="str">
        <f t="shared" si="61"/>
        <v/>
      </c>
      <c r="M81" s="13"/>
      <c r="N81" s="13"/>
      <c r="O81" s="41" t="str">
        <f>+IF(O64&gt;0,1,"")</f>
        <v/>
      </c>
      <c r="P81" s="41" t="str">
        <f t="shared" ref="P81:Q81" si="62">+IF(P64&gt;0,1,"")</f>
        <v/>
      </c>
      <c r="Q81" s="41" t="str">
        <f t="shared" si="62"/>
        <v/>
      </c>
      <c r="R81" s="37"/>
      <c r="S81" s="37"/>
      <c r="T81" s="53" t="str">
        <f>+IF(T64&gt;0,1,"")</f>
        <v/>
      </c>
      <c r="U81" s="53" t="str">
        <f t="shared" ref="U81:V81" si="63">+IF(U64&gt;0,1,"")</f>
        <v/>
      </c>
      <c r="V81" s="53" t="str">
        <f t="shared" si="63"/>
        <v/>
      </c>
      <c r="W81" s="49"/>
      <c r="X81" s="49"/>
    </row>
    <row r="82" spans="1:24" s="97" customFormat="1" ht="15.75" x14ac:dyDescent="0.3">
      <c r="A82" s="81"/>
      <c r="B82" s="81"/>
      <c r="C82" s="73" t="s">
        <v>32</v>
      </c>
      <c r="D82" s="3"/>
      <c r="E82" s="30">
        <f>IF(E64&gt;7,ROUNDUP(+E72,0),0)</f>
        <v>0</v>
      </c>
      <c r="F82" s="30">
        <f t="shared" ref="F82:G82" si="64">IF(F64&gt;7,ROUNDUP(+F72,0),0)</f>
        <v>0</v>
      </c>
      <c r="G82" s="30">
        <f t="shared" si="64"/>
        <v>0</v>
      </c>
      <c r="H82" s="31"/>
      <c r="I82" s="31"/>
      <c r="J82" s="18">
        <f>IF(J64&gt;7,ROUNDUP(+J72,0),0)</f>
        <v>0</v>
      </c>
      <c r="K82" s="18">
        <f t="shared" ref="K82:L82" si="65">IF(K64&gt;7,ROUNDUP(+K72,0),0)</f>
        <v>0</v>
      </c>
      <c r="L82" s="18">
        <f t="shared" si="65"/>
        <v>0</v>
      </c>
      <c r="M82" s="19"/>
      <c r="N82" s="19"/>
      <c r="O82" s="42">
        <f>IF(O64&gt;7,ROUNDUP(+O72,0),0)</f>
        <v>0</v>
      </c>
      <c r="P82" s="42">
        <f t="shared" ref="P82:Q82" si="66">IF(P64&gt;7,ROUNDUP(+P72,0),0)</f>
        <v>0</v>
      </c>
      <c r="Q82" s="42">
        <f t="shared" si="66"/>
        <v>0</v>
      </c>
      <c r="R82" s="43"/>
      <c r="S82" s="43"/>
      <c r="T82" s="54">
        <f>IF(T64&gt;7,ROUNDUP(+T72,0),0)</f>
        <v>0</v>
      </c>
      <c r="U82" s="54">
        <f t="shared" ref="U82:V82" si="67">IF(U64&gt;7,ROUNDUP(+U72,0),0)</f>
        <v>0</v>
      </c>
      <c r="V82" s="54">
        <f t="shared" si="67"/>
        <v>0</v>
      </c>
      <c r="W82" s="55"/>
      <c r="X82" s="55"/>
    </row>
    <row r="83" spans="1:24" s="97" customFormat="1" ht="63" x14ac:dyDescent="0.3">
      <c r="A83" s="81"/>
      <c r="B83" s="81"/>
      <c r="C83" s="71"/>
      <c r="D83" s="3"/>
      <c r="E83" s="57" t="s">
        <v>34</v>
      </c>
      <c r="F83" s="57" t="s">
        <v>33</v>
      </c>
      <c r="G83" s="57" t="s">
        <v>33</v>
      </c>
      <c r="H83" s="32"/>
      <c r="I83" s="32"/>
      <c r="J83" s="58" t="s">
        <v>33</v>
      </c>
      <c r="K83" s="58" t="s">
        <v>33</v>
      </c>
      <c r="L83" s="58" t="s">
        <v>33</v>
      </c>
      <c r="M83" s="20"/>
      <c r="N83" s="20"/>
      <c r="O83" s="59" t="s">
        <v>33</v>
      </c>
      <c r="P83" s="59" t="s">
        <v>33</v>
      </c>
      <c r="Q83" s="59" t="s">
        <v>33</v>
      </c>
      <c r="R83" s="44"/>
      <c r="S83" s="44"/>
      <c r="T83" s="60" t="s">
        <v>33</v>
      </c>
      <c r="U83" s="60" t="s">
        <v>33</v>
      </c>
      <c r="V83" s="60" t="s">
        <v>33</v>
      </c>
      <c r="W83" s="56"/>
      <c r="X83" s="56"/>
    </row>
    <row r="84" spans="1:24" ht="117" x14ac:dyDescent="0.25">
      <c r="A84" s="1"/>
      <c r="B84" s="1"/>
      <c r="C84" s="71"/>
      <c r="D84" s="1"/>
      <c r="E84" s="57" t="s">
        <v>35</v>
      </c>
      <c r="F84" s="57" t="s">
        <v>35</v>
      </c>
      <c r="G84" s="57" t="s">
        <v>35</v>
      </c>
      <c r="H84" s="82"/>
      <c r="I84" s="82"/>
      <c r="J84" s="58" t="s">
        <v>35</v>
      </c>
      <c r="K84" s="58" t="s">
        <v>35</v>
      </c>
      <c r="L84" s="58" t="s">
        <v>35</v>
      </c>
      <c r="M84" s="83"/>
      <c r="N84" s="83"/>
      <c r="O84" s="59" t="s">
        <v>35</v>
      </c>
      <c r="P84" s="59" t="s">
        <v>35</v>
      </c>
      <c r="Q84" s="59" t="s">
        <v>35</v>
      </c>
      <c r="R84" s="84"/>
      <c r="S84" s="84"/>
      <c r="T84" s="60" t="s">
        <v>35</v>
      </c>
      <c r="U84" s="60" t="s">
        <v>35</v>
      </c>
      <c r="V84" s="60" t="s">
        <v>35</v>
      </c>
      <c r="W84" s="85"/>
      <c r="X84" s="85"/>
    </row>
  </sheetData>
  <protectedRanges>
    <protectedRange password="D957" sqref="A55:X55 A56:I56 A57:X84" name="Plage1"/>
  </protectedRanges>
  <mergeCells count="10">
    <mergeCell ref="A1:D1"/>
    <mergeCell ref="E1:I1"/>
    <mergeCell ref="J1:N1"/>
    <mergeCell ref="O1:S1"/>
    <mergeCell ref="T1:X1"/>
    <mergeCell ref="E59:X59"/>
    <mergeCell ref="E60:I60"/>
    <mergeCell ref="J60:N60"/>
    <mergeCell ref="O60:S60"/>
    <mergeCell ref="T60:X60"/>
  </mergeCell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4"/>
  <sheetViews>
    <sheetView workbookViewId="0">
      <selection sqref="A1:D1"/>
    </sheetView>
  </sheetViews>
  <sheetFormatPr baseColWidth="10" defaultRowHeight="15" x14ac:dyDescent="0.25"/>
  <cols>
    <col min="1" max="1" width="5.28515625" style="96" customWidth="1"/>
    <col min="2" max="2" width="21.7109375" style="96" customWidth="1"/>
    <col min="3" max="3" width="27.85546875" style="96" customWidth="1"/>
    <col min="4" max="4" width="13.7109375" style="96" customWidth="1"/>
    <col min="5" max="5" width="6.85546875" style="96" customWidth="1"/>
    <col min="6" max="6" width="6.28515625" style="96" customWidth="1"/>
    <col min="7" max="7" width="6.7109375" style="96" customWidth="1"/>
    <col min="8" max="8" width="7.28515625" style="96" customWidth="1"/>
    <col min="9" max="9" width="6.5703125" style="96" customWidth="1"/>
    <col min="10" max="10" width="6.85546875" style="96" customWidth="1"/>
    <col min="11" max="11" width="7" style="96" customWidth="1"/>
    <col min="12" max="12" width="7.140625" style="96" customWidth="1"/>
    <col min="13" max="13" width="6.85546875" style="96" customWidth="1"/>
    <col min="14" max="14" width="8.28515625" style="96" customWidth="1"/>
    <col min="15" max="15" width="8.42578125" style="96" customWidth="1"/>
    <col min="16" max="16" width="8.28515625" style="96" customWidth="1"/>
    <col min="17" max="17" width="7.140625" style="96" customWidth="1"/>
    <col min="18" max="18" width="7.28515625" style="96" customWidth="1"/>
    <col min="19" max="20" width="7.7109375" style="96" customWidth="1"/>
    <col min="21" max="21" width="7.85546875" style="96" customWidth="1"/>
    <col min="22" max="22" width="8" style="96" customWidth="1"/>
    <col min="23" max="23" width="6.7109375" style="96" customWidth="1"/>
    <col min="24" max="24" width="7.42578125" style="96" customWidth="1"/>
    <col min="25" max="16384" width="11.42578125" style="96"/>
  </cols>
  <sheetData>
    <row r="1" spans="1:24" x14ac:dyDescent="0.25">
      <c r="A1" s="95" t="s">
        <v>0</v>
      </c>
      <c r="B1" s="95"/>
      <c r="C1" s="95"/>
      <c r="D1" s="95"/>
      <c r="E1" s="99" t="s">
        <v>1</v>
      </c>
      <c r="F1" s="99"/>
      <c r="G1" s="99"/>
      <c r="H1" s="99"/>
      <c r="I1" s="99"/>
      <c r="J1" s="100" t="s">
        <v>2</v>
      </c>
      <c r="K1" s="100"/>
      <c r="L1" s="100"/>
      <c r="M1" s="100"/>
      <c r="N1" s="100"/>
      <c r="O1" s="101" t="s">
        <v>3</v>
      </c>
      <c r="P1" s="101"/>
      <c r="Q1" s="101"/>
      <c r="R1" s="101"/>
      <c r="S1" s="101"/>
      <c r="T1" s="94" t="s">
        <v>4</v>
      </c>
      <c r="U1" s="94"/>
      <c r="V1" s="94"/>
      <c r="W1" s="94"/>
      <c r="X1" s="94"/>
    </row>
    <row r="2" spans="1:24" ht="18" customHeight="1" x14ac:dyDescent="0.4">
      <c r="A2" s="2" t="s">
        <v>15</v>
      </c>
      <c r="B2" s="2" t="s">
        <v>16</v>
      </c>
      <c r="C2" s="2" t="s">
        <v>17</v>
      </c>
      <c r="D2" s="2" t="s">
        <v>18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</row>
    <row r="3" spans="1:24" ht="19.5" x14ac:dyDescent="0.4">
      <c r="A3" s="86"/>
      <c r="B3" s="87"/>
      <c r="C3" s="87"/>
      <c r="D3" s="88"/>
      <c r="E3" s="89"/>
      <c r="F3" s="90"/>
      <c r="G3" s="90"/>
      <c r="H3" s="90"/>
      <c r="I3" s="90"/>
      <c r="J3" s="91"/>
      <c r="K3" s="91"/>
      <c r="L3" s="91"/>
      <c r="M3" s="91"/>
      <c r="N3" s="91"/>
      <c r="O3" s="92"/>
      <c r="P3" s="92"/>
      <c r="Q3" s="92"/>
      <c r="R3" s="92"/>
      <c r="S3" s="92"/>
      <c r="T3" s="93"/>
      <c r="U3" s="93"/>
      <c r="V3" s="93"/>
      <c r="W3" s="93"/>
      <c r="X3" s="93"/>
    </row>
    <row r="4" spans="1:24" ht="19.5" x14ac:dyDescent="0.4">
      <c r="A4" s="86"/>
      <c r="B4" s="87"/>
      <c r="C4" s="87"/>
      <c r="D4" s="88"/>
      <c r="E4" s="89"/>
      <c r="F4" s="90"/>
      <c r="G4" s="90"/>
      <c r="H4" s="90"/>
      <c r="I4" s="90"/>
      <c r="J4" s="91"/>
      <c r="K4" s="91"/>
      <c r="L4" s="91"/>
      <c r="M4" s="91"/>
      <c r="N4" s="91"/>
      <c r="O4" s="92"/>
      <c r="P4" s="92"/>
      <c r="Q4" s="92"/>
      <c r="R4" s="92"/>
      <c r="S4" s="92"/>
      <c r="T4" s="93"/>
      <c r="U4" s="93"/>
      <c r="V4" s="93"/>
      <c r="W4" s="93"/>
      <c r="X4" s="93"/>
    </row>
    <row r="5" spans="1:24" ht="19.5" x14ac:dyDescent="0.4">
      <c r="A5" s="86"/>
      <c r="B5" s="87"/>
      <c r="C5" s="87"/>
      <c r="D5" s="88"/>
      <c r="E5" s="89"/>
      <c r="F5" s="90"/>
      <c r="G5" s="90"/>
      <c r="H5" s="90"/>
      <c r="I5" s="90"/>
      <c r="J5" s="91"/>
      <c r="K5" s="91"/>
      <c r="L5" s="91"/>
      <c r="M5" s="91"/>
      <c r="N5" s="91"/>
      <c r="O5" s="92"/>
      <c r="P5" s="92"/>
      <c r="Q5" s="92"/>
      <c r="R5" s="92"/>
      <c r="S5" s="92"/>
      <c r="T5" s="93"/>
      <c r="U5" s="93"/>
      <c r="V5" s="93"/>
      <c r="W5" s="93"/>
      <c r="X5" s="93"/>
    </row>
    <row r="6" spans="1:24" ht="19.5" x14ac:dyDescent="0.4">
      <c r="A6" s="86"/>
      <c r="B6" s="87"/>
      <c r="C6" s="87"/>
      <c r="D6" s="88"/>
      <c r="E6" s="89"/>
      <c r="F6" s="90"/>
      <c r="G6" s="90"/>
      <c r="H6" s="90"/>
      <c r="I6" s="90"/>
      <c r="J6" s="91"/>
      <c r="K6" s="91"/>
      <c r="L6" s="91"/>
      <c r="M6" s="91"/>
      <c r="N6" s="91"/>
      <c r="O6" s="92"/>
      <c r="P6" s="92"/>
      <c r="Q6" s="92"/>
      <c r="R6" s="92"/>
      <c r="S6" s="92"/>
      <c r="T6" s="93"/>
      <c r="U6" s="93"/>
      <c r="V6" s="93"/>
      <c r="W6" s="93"/>
      <c r="X6" s="93"/>
    </row>
    <row r="7" spans="1:24" ht="19.5" x14ac:dyDescent="0.4">
      <c r="A7" s="86"/>
      <c r="B7" s="87"/>
      <c r="C7" s="87"/>
      <c r="D7" s="88"/>
      <c r="E7" s="89"/>
      <c r="F7" s="90"/>
      <c r="G7" s="90"/>
      <c r="H7" s="90"/>
      <c r="I7" s="90"/>
      <c r="J7" s="91"/>
      <c r="K7" s="91"/>
      <c r="L7" s="91"/>
      <c r="M7" s="91"/>
      <c r="N7" s="91"/>
      <c r="O7" s="92"/>
      <c r="P7" s="92"/>
      <c r="Q7" s="92"/>
      <c r="R7" s="92"/>
      <c r="S7" s="92"/>
      <c r="T7" s="93"/>
      <c r="U7" s="93"/>
      <c r="V7" s="93"/>
      <c r="W7" s="93"/>
      <c r="X7" s="93"/>
    </row>
    <row r="8" spans="1:24" ht="19.5" x14ac:dyDescent="0.4">
      <c r="A8" s="86"/>
      <c r="B8" s="87"/>
      <c r="C8" s="87"/>
      <c r="D8" s="88"/>
      <c r="E8" s="89"/>
      <c r="F8" s="90"/>
      <c r="G8" s="90"/>
      <c r="H8" s="90"/>
      <c r="I8" s="90"/>
      <c r="J8" s="91"/>
      <c r="K8" s="91"/>
      <c r="L8" s="91"/>
      <c r="M8" s="91"/>
      <c r="N8" s="91"/>
      <c r="O8" s="92"/>
      <c r="P8" s="92"/>
      <c r="Q8" s="92"/>
      <c r="R8" s="92"/>
      <c r="S8" s="92"/>
      <c r="T8" s="93"/>
      <c r="U8" s="93"/>
      <c r="V8" s="93"/>
      <c r="W8" s="93"/>
      <c r="X8" s="93"/>
    </row>
    <row r="9" spans="1:24" ht="19.5" x14ac:dyDescent="0.4">
      <c r="A9" s="86"/>
      <c r="B9" s="87"/>
      <c r="C9" s="87"/>
      <c r="D9" s="88"/>
      <c r="E9" s="89"/>
      <c r="F9" s="90"/>
      <c r="G9" s="90"/>
      <c r="H9" s="90"/>
      <c r="I9" s="90"/>
      <c r="J9" s="91"/>
      <c r="K9" s="91"/>
      <c r="L9" s="91"/>
      <c r="M9" s="91"/>
      <c r="N9" s="91"/>
      <c r="O9" s="92"/>
      <c r="P9" s="92"/>
      <c r="Q9" s="92"/>
      <c r="R9" s="92"/>
      <c r="S9" s="92"/>
      <c r="T9" s="93"/>
      <c r="U9" s="93"/>
      <c r="V9" s="93"/>
      <c r="W9" s="93"/>
      <c r="X9" s="93"/>
    </row>
    <row r="10" spans="1:24" ht="19.5" x14ac:dyDescent="0.4">
      <c r="A10" s="86"/>
      <c r="B10" s="87"/>
      <c r="C10" s="87"/>
      <c r="D10" s="88"/>
      <c r="E10" s="89"/>
      <c r="F10" s="90"/>
      <c r="G10" s="90"/>
      <c r="H10" s="90"/>
      <c r="I10" s="90"/>
      <c r="J10" s="91"/>
      <c r="K10" s="91"/>
      <c r="L10" s="91"/>
      <c r="M10" s="91"/>
      <c r="N10" s="91"/>
      <c r="O10" s="92"/>
      <c r="P10" s="92"/>
      <c r="Q10" s="92"/>
      <c r="R10" s="92"/>
      <c r="S10" s="92"/>
      <c r="T10" s="93"/>
      <c r="U10" s="93"/>
      <c r="V10" s="93"/>
      <c r="W10" s="93"/>
      <c r="X10" s="93"/>
    </row>
    <row r="11" spans="1:24" ht="19.5" x14ac:dyDescent="0.4">
      <c r="A11" s="86"/>
      <c r="B11" s="87"/>
      <c r="C11" s="87"/>
      <c r="D11" s="88"/>
      <c r="E11" s="89"/>
      <c r="F11" s="90"/>
      <c r="G11" s="90"/>
      <c r="H11" s="90"/>
      <c r="I11" s="90"/>
      <c r="J11" s="91"/>
      <c r="K11" s="91"/>
      <c r="L11" s="91"/>
      <c r="M11" s="91"/>
      <c r="N11" s="91"/>
      <c r="O11" s="92"/>
      <c r="P11" s="92"/>
      <c r="Q11" s="92"/>
      <c r="R11" s="92"/>
      <c r="S11" s="92"/>
      <c r="T11" s="93"/>
      <c r="U11" s="93"/>
      <c r="V11" s="93"/>
      <c r="W11" s="93"/>
      <c r="X11" s="93"/>
    </row>
    <row r="12" spans="1:24" ht="19.5" x14ac:dyDescent="0.4">
      <c r="A12" s="86"/>
      <c r="B12" s="87"/>
      <c r="C12" s="87"/>
      <c r="D12" s="88"/>
      <c r="E12" s="89"/>
      <c r="F12" s="90"/>
      <c r="G12" s="90"/>
      <c r="H12" s="90"/>
      <c r="I12" s="90"/>
      <c r="J12" s="91"/>
      <c r="K12" s="91"/>
      <c r="L12" s="91"/>
      <c r="M12" s="91"/>
      <c r="N12" s="91"/>
      <c r="O12" s="92"/>
      <c r="P12" s="92"/>
      <c r="Q12" s="92"/>
      <c r="R12" s="92"/>
      <c r="S12" s="92"/>
      <c r="T12" s="93"/>
      <c r="U12" s="93"/>
      <c r="V12" s="93"/>
      <c r="W12" s="93"/>
      <c r="X12" s="93"/>
    </row>
    <row r="13" spans="1:24" ht="19.5" x14ac:dyDescent="0.4">
      <c r="A13" s="86"/>
      <c r="B13" s="87"/>
      <c r="C13" s="87"/>
      <c r="D13" s="88"/>
      <c r="E13" s="89"/>
      <c r="F13" s="90"/>
      <c r="G13" s="90"/>
      <c r="H13" s="90"/>
      <c r="I13" s="90"/>
      <c r="J13" s="91"/>
      <c r="K13" s="91"/>
      <c r="L13" s="91"/>
      <c r="M13" s="91"/>
      <c r="N13" s="91"/>
      <c r="O13" s="92"/>
      <c r="P13" s="92"/>
      <c r="Q13" s="92"/>
      <c r="R13" s="92"/>
      <c r="S13" s="92"/>
      <c r="T13" s="93"/>
      <c r="U13" s="93"/>
      <c r="V13" s="93"/>
      <c r="W13" s="93"/>
      <c r="X13" s="93"/>
    </row>
    <row r="14" spans="1:24" ht="19.5" x14ac:dyDescent="0.4">
      <c r="A14" s="86"/>
      <c r="B14" s="87"/>
      <c r="C14" s="87"/>
      <c r="D14" s="88"/>
      <c r="E14" s="89"/>
      <c r="F14" s="90"/>
      <c r="G14" s="90"/>
      <c r="H14" s="90"/>
      <c r="I14" s="90"/>
      <c r="J14" s="91"/>
      <c r="K14" s="91"/>
      <c r="L14" s="91"/>
      <c r="M14" s="91"/>
      <c r="N14" s="91"/>
      <c r="O14" s="92"/>
      <c r="P14" s="92"/>
      <c r="Q14" s="92"/>
      <c r="R14" s="92"/>
      <c r="S14" s="92"/>
      <c r="T14" s="93"/>
      <c r="U14" s="93"/>
      <c r="V14" s="93"/>
      <c r="W14" s="93"/>
      <c r="X14" s="93"/>
    </row>
    <row r="15" spans="1:24" ht="19.5" x14ac:dyDescent="0.4">
      <c r="A15" s="86"/>
      <c r="B15" s="87"/>
      <c r="C15" s="87"/>
      <c r="D15" s="88"/>
      <c r="E15" s="89"/>
      <c r="F15" s="90"/>
      <c r="G15" s="90"/>
      <c r="H15" s="90"/>
      <c r="I15" s="90"/>
      <c r="J15" s="91"/>
      <c r="K15" s="91"/>
      <c r="L15" s="91"/>
      <c r="M15" s="91"/>
      <c r="N15" s="91"/>
      <c r="O15" s="92"/>
      <c r="P15" s="92"/>
      <c r="Q15" s="92"/>
      <c r="R15" s="92"/>
      <c r="S15" s="92"/>
      <c r="T15" s="93"/>
      <c r="U15" s="93"/>
      <c r="V15" s="93"/>
      <c r="W15" s="93"/>
      <c r="X15" s="93"/>
    </row>
    <row r="16" spans="1:24" ht="19.5" x14ac:dyDescent="0.4">
      <c r="A16" s="86"/>
      <c r="B16" s="87"/>
      <c r="C16" s="87"/>
      <c r="D16" s="88"/>
      <c r="E16" s="89"/>
      <c r="F16" s="90"/>
      <c r="G16" s="90"/>
      <c r="H16" s="90"/>
      <c r="I16" s="90"/>
      <c r="J16" s="91"/>
      <c r="K16" s="91"/>
      <c r="L16" s="91"/>
      <c r="M16" s="91"/>
      <c r="N16" s="91"/>
      <c r="O16" s="92"/>
      <c r="P16" s="92"/>
      <c r="Q16" s="92"/>
      <c r="R16" s="92"/>
      <c r="S16" s="92"/>
      <c r="T16" s="93"/>
      <c r="U16" s="93"/>
      <c r="V16" s="93"/>
      <c r="W16" s="93"/>
      <c r="X16" s="93"/>
    </row>
    <row r="17" spans="1:24" ht="19.5" x14ac:dyDescent="0.4">
      <c r="A17" s="86"/>
      <c r="B17" s="87"/>
      <c r="C17" s="87"/>
      <c r="D17" s="88"/>
      <c r="E17" s="89"/>
      <c r="F17" s="90"/>
      <c r="G17" s="90"/>
      <c r="H17" s="90"/>
      <c r="I17" s="90"/>
      <c r="J17" s="91"/>
      <c r="K17" s="91"/>
      <c r="L17" s="91"/>
      <c r="M17" s="91"/>
      <c r="N17" s="91"/>
      <c r="O17" s="92"/>
      <c r="P17" s="92"/>
      <c r="Q17" s="92"/>
      <c r="R17" s="92"/>
      <c r="S17" s="92"/>
      <c r="T17" s="93"/>
      <c r="U17" s="93"/>
      <c r="V17" s="93"/>
      <c r="W17" s="93"/>
      <c r="X17" s="93"/>
    </row>
    <row r="18" spans="1:24" ht="19.5" x14ac:dyDescent="0.4">
      <c r="A18" s="86"/>
      <c r="B18" s="87"/>
      <c r="C18" s="87"/>
      <c r="D18" s="88"/>
      <c r="E18" s="89"/>
      <c r="F18" s="90"/>
      <c r="G18" s="90"/>
      <c r="H18" s="90"/>
      <c r="I18" s="90"/>
      <c r="J18" s="91"/>
      <c r="K18" s="91"/>
      <c r="L18" s="91"/>
      <c r="M18" s="91"/>
      <c r="N18" s="91"/>
      <c r="O18" s="92"/>
      <c r="P18" s="92"/>
      <c r="Q18" s="92"/>
      <c r="R18" s="92"/>
      <c r="S18" s="92"/>
      <c r="T18" s="93"/>
      <c r="U18" s="93"/>
      <c r="V18" s="93"/>
      <c r="W18" s="93"/>
      <c r="X18" s="93"/>
    </row>
    <row r="19" spans="1:24" ht="19.5" x14ac:dyDescent="0.4">
      <c r="A19" s="86"/>
      <c r="B19" s="87"/>
      <c r="C19" s="87"/>
      <c r="D19" s="88"/>
      <c r="E19" s="89"/>
      <c r="F19" s="90"/>
      <c r="G19" s="90"/>
      <c r="H19" s="90"/>
      <c r="I19" s="90"/>
      <c r="J19" s="91"/>
      <c r="K19" s="91"/>
      <c r="L19" s="91"/>
      <c r="M19" s="91"/>
      <c r="N19" s="91"/>
      <c r="O19" s="92"/>
      <c r="P19" s="92"/>
      <c r="Q19" s="92"/>
      <c r="R19" s="92"/>
      <c r="S19" s="92"/>
      <c r="T19" s="93"/>
      <c r="U19" s="93"/>
      <c r="V19" s="93"/>
      <c r="W19" s="93"/>
      <c r="X19" s="93"/>
    </row>
    <row r="20" spans="1:24" ht="19.5" x14ac:dyDescent="0.4">
      <c r="A20" s="86"/>
      <c r="B20" s="87"/>
      <c r="C20" s="87"/>
      <c r="D20" s="88"/>
      <c r="E20" s="89"/>
      <c r="F20" s="90"/>
      <c r="G20" s="90"/>
      <c r="H20" s="90"/>
      <c r="I20" s="90"/>
      <c r="J20" s="91"/>
      <c r="K20" s="91"/>
      <c r="L20" s="91"/>
      <c r="M20" s="91"/>
      <c r="N20" s="91"/>
      <c r="O20" s="92"/>
      <c r="P20" s="92"/>
      <c r="Q20" s="92"/>
      <c r="R20" s="92"/>
      <c r="S20" s="92"/>
      <c r="T20" s="93"/>
      <c r="U20" s="93"/>
      <c r="V20" s="93"/>
      <c r="W20" s="93"/>
      <c r="X20" s="93"/>
    </row>
    <row r="21" spans="1:24" ht="19.5" x14ac:dyDescent="0.4">
      <c r="A21" s="86"/>
      <c r="B21" s="87"/>
      <c r="C21" s="87"/>
      <c r="D21" s="88"/>
      <c r="E21" s="89"/>
      <c r="F21" s="90"/>
      <c r="G21" s="90"/>
      <c r="H21" s="90"/>
      <c r="I21" s="90"/>
      <c r="J21" s="91"/>
      <c r="K21" s="91"/>
      <c r="L21" s="91"/>
      <c r="M21" s="91"/>
      <c r="N21" s="91"/>
      <c r="O21" s="92"/>
      <c r="P21" s="92"/>
      <c r="Q21" s="92"/>
      <c r="R21" s="92"/>
      <c r="S21" s="92"/>
      <c r="T21" s="93"/>
      <c r="U21" s="93"/>
      <c r="V21" s="93"/>
      <c r="W21" s="93"/>
      <c r="X21" s="93"/>
    </row>
    <row r="22" spans="1:24" ht="19.5" x14ac:dyDescent="0.4">
      <c r="A22" s="86"/>
      <c r="B22" s="87"/>
      <c r="C22" s="87"/>
      <c r="D22" s="88"/>
      <c r="E22" s="89"/>
      <c r="F22" s="90"/>
      <c r="G22" s="90"/>
      <c r="H22" s="90"/>
      <c r="I22" s="90"/>
      <c r="J22" s="91"/>
      <c r="K22" s="91"/>
      <c r="L22" s="91"/>
      <c r="M22" s="91"/>
      <c r="N22" s="91"/>
      <c r="O22" s="92"/>
      <c r="P22" s="92"/>
      <c r="Q22" s="92"/>
      <c r="R22" s="92"/>
      <c r="S22" s="92"/>
      <c r="T22" s="93"/>
      <c r="U22" s="93"/>
      <c r="V22" s="93"/>
      <c r="W22" s="93"/>
      <c r="X22" s="93"/>
    </row>
    <row r="23" spans="1:24" ht="19.5" x14ac:dyDescent="0.4">
      <c r="A23" s="86"/>
      <c r="B23" s="87"/>
      <c r="C23" s="87"/>
      <c r="D23" s="88"/>
      <c r="E23" s="89"/>
      <c r="F23" s="90"/>
      <c r="G23" s="90"/>
      <c r="H23" s="90"/>
      <c r="I23" s="90"/>
      <c r="J23" s="91"/>
      <c r="K23" s="91"/>
      <c r="L23" s="91"/>
      <c r="M23" s="91"/>
      <c r="N23" s="91"/>
      <c r="O23" s="92"/>
      <c r="P23" s="92"/>
      <c r="Q23" s="92"/>
      <c r="R23" s="92"/>
      <c r="S23" s="92"/>
      <c r="T23" s="93"/>
      <c r="U23" s="93"/>
      <c r="V23" s="93"/>
      <c r="W23" s="93"/>
      <c r="X23" s="93"/>
    </row>
    <row r="24" spans="1:24" ht="19.5" x14ac:dyDescent="0.4">
      <c r="A24" s="86"/>
      <c r="B24" s="87"/>
      <c r="C24" s="87"/>
      <c r="D24" s="88"/>
      <c r="E24" s="89"/>
      <c r="F24" s="90"/>
      <c r="G24" s="90"/>
      <c r="H24" s="90"/>
      <c r="I24" s="90"/>
      <c r="J24" s="91"/>
      <c r="K24" s="91"/>
      <c r="L24" s="91"/>
      <c r="M24" s="91"/>
      <c r="N24" s="91"/>
      <c r="O24" s="92"/>
      <c r="P24" s="92"/>
      <c r="Q24" s="92"/>
      <c r="R24" s="92"/>
      <c r="S24" s="92"/>
      <c r="T24" s="93"/>
      <c r="U24" s="93"/>
      <c r="V24" s="93"/>
      <c r="W24" s="93"/>
      <c r="X24" s="93"/>
    </row>
    <row r="25" spans="1:24" ht="19.5" x14ac:dyDescent="0.4">
      <c r="A25" s="86"/>
      <c r="B25" s="87"/>
      <c r="C25" s="87"/>
      <c r="D25" s="88"/>
      <c r="E25" s="89"/>
      <c r="F25" s="90"/>
      <c r="G25" s="90"/>
      <c r="H25" s="90"/>
      <c r="I25" s="90"/>
      <c r="J25" s="91"/>
      <c r="K25" s="91"/>
      <c r="L25" s="91"/>
      <c r="M25" s="91"/>
      <c r="N25" s="91"/>
      <c r="O25" s="92"/>
      <c r="P25" s="92"/>
      <c r="Q25" s="92"/>
      <c r="R25" s="92"/>
      <c r="S25" s="92"/>
      <c r="T25" s="93"/>
      <c r="U25" s="93"/>
      <c r="V25" s="93"/>
      <c r="W25" s="93"/>
      <c r="X25" s="93"/>
    </row>
    <row r="26" spans="1:24" ht="19.5" x14ac:dyDescent="0.4">
      <c r="A26" s="86"/>
      <c r="B26" s="87"/>
      <c r="C26" s="87"/>
      <c r="D26" s="88"/>
      <c r="E26" s="89"/>
      <c r="F26" s="90"/>
      <c r="G26" s="90"/>
      <c r="H26" s="90"/>
      <c r="I26" s="90"/>
      <c r="J26" s="91"/>
      <c r="K26" s="91"/>
      <c r="L26" s="91"/>
      <c r="M26" s="91"/>
      <c r="N26" s="91"/>
      <c r="O26" s="92"/>
      <c r="P26" s="92"/>
      <c r="Q26" s="92"/>
      <c r="R26" s="92"/>
      <c r="S26" s="92"/>
      <c r="T26" s="93"/>
      <c r="U26" s="93"/>
      <c r="V26" s="93"/>
      <c r="W26" s="93"/>
      <c r="X26" s="93"/>
    </row>
    <row r="27" spans="1:24" ht="19.5" x14ac:dyDescent="0.4">
      <c r="A27" s="86"/>
      <c r="B27" s="87"/>
      <c r="C27" s="87"/>
      <c r="D27" s="88"/>
      <c r="E27" s="89"/>
      <c r="F27" s="90"/>
      <c r="G27" s="90"/>
      <c r="H27" s="90"/>
      <c r="I27" s="90"/>
      <c r="J27" s="91"/>
      <c r="K27" s="91"/>
      <c r="L27" s="91"/>
      <c r="M27" s="91"/>
      <c r="N27" s="91"/>
      <c r="O27" s="92"/>
      <c r="P27" s="92"/>
      <c r="Q27" s="92"/>
      <c r="R27" s="92"/>
      <c r="S27" s="92"/>
      <c r="T27" s="93"/>
      <c r="U27" s="93"/>
      <c r="V27" s="93"/>
      <c r="W27" s="93"/>
      <c r="X27" s="93"/>
    </row>
    <row r="28" spans="1:24" ht="19.5" x14ac:dyDescent="0.4">
      <c r="A28" s="86"/>
      <c r="B28" s="87"/>
      <c r="C28" s="87"/>
      <c r="D28" s="88"/>
      <c r="E28" s="89"/>
      <c r="F28" s="90"/>
      <c r="G28" s="90"/>
      <c r="H28" s="90"/>
      <c r="I28" s="90"/>
      <c r="J28" s="91"/>
      <c r="K28" s="91"/>
      <c r="L28" s="91"/>
      <c r="M28" s="91"/>
      <c r="N28" s="91"/>
      <c r="O28" s="92"/>
      <c r="P28" s="92"/>
      <c r="Q28" s="92"/>
      <c r="R28" s="92"/>
      <c r="S28" s="92"/>
      <c r="T28" s="93"/>
      <c r="U28" s="93"/>
      <c r="V28" s="93"/>
      <c r="W28" s="93"/>
      <c r="X28" s="93"/>
    </row>
    <row r="29" spans="1:24" ht="19.5" x14ac:dyDescent="0.4">
      <c r="A29" s="86"/>
      <c r="B29" s="87"/>
      <c r="C29" s="87"/>
      <c r="D29" s="88"/>
      <c r="E29" s="89"/>
      <c r="F29" s="90"/>
      <c r="G29" s="90"/>
      <c r="H29" s="90"/>
      <c r="I29" s="90"/>
      <c r="J29" s="91"/>
      <c r="K29" s="91"/>
      <c r="L29" s="91"/>
      <c r="M29" s="91"/>
      <c r="N29" s="91"/>
      <c r="O29" s="92"/>
      <c r="P29" s="92"/>
      <c r="Q29" s="92"/>
      <c r="R29" s="92"/>
      <c r="S29" s="92"/>
      <c r="T29" s="93"/>
      <c r="U29" s="93"/>
      <c r="V29" s="93"/>
      <c r="W29" s="93"/>
      <c r="X29" s="93"/>
    </row>
    <row r="30" spans="1:24" ht="19.5" x14ac:dyDescent="0.4">
      <c r="A30" s="86"/>
      <c r="B30" s="87"/>
      <c r="C30" s="87"/>
      <c r="D30" s="88"/>
      <c r="E30" s="89"/>
      <c r="F30" s="90"/>
      <c r="G30" s="90"/>
      <c r="H30" s="90"/>
      <c r="I30" s="90"/>
      <c r="J30" s="91"/>
      <c r="K30" s="91"/>
      <c r="L30" s="91"/>
      <c r="M30" s="91"/>
      <c r="N30" s="91"/>
      <c r="O30" s="92"/>
      <c r="P30" s="92"/>
      <c r="Q30" s="92"/>
      <c r="R30" s="92"/>
      <c r="S30" s="92"/>
      <c r="T30" s="93"/>
      <c r="U30" s="93"/>
      <c r="V30" s="93"/>
      <c r="W30" s="93"/>
      <c r="X30" s="93"/>
    </row>
    <row r="31" spans="1:24" ht="19.5" x14ac:dyDescent="0.4">
      <c r="A31" s="86"/>
      <c r="B31" s="87"/>
      <c r="C31" s="87"/>
      <c r="D31" s="88"/>
      <c r="E31" s="89"/>
      <c r="F31" s="90"/>
      <c r="G31" s="90"/>
      <c r="H31" s="90"/>
      <c r="I31" s="90"/>
      <c r="J31" s="91"/>
      <c r="K31" s="91"/>
      <c r="L31" s="91"/>
      <c r="M31" s="91"/>
      <c r="N31" s="91"/>
      <c r="O31" s="92"/>
      <c r="P31" s="92"/>
      <c r="Q31" s="92"/>
      <c r="R31" s="92"/>
      <c r="S31" s="92"/>
      <c r="T31" s="93"/>
      <c r="U31" s="93"/>
      <c r="V31" s="93"/>
      <c r="W31" s="93"/>
      <c r="X31" s="93"/>
    </row>
    <row r="32" spans="1:24" ht="19.5" x14ac:dyDescent="0.4">
      <c r="A32" s="86"/>
      <c r="B32" s="87"/>
      <c r="C32" s="87"/>
      <c r="D32" s="88"/>
      <c r="E32" s="89"/>
      <c r="F32" s="90"/>
      <c r="G32" s="90"/>
      <c r="H32" s="90"/>
      <c r="I32" s="90"/>
      <c r="J32" s="91"/>
      <c r="K32" s="91"/>
      <c r="L32" s="91"/>
      <c r="M32" s="91"/>
      <c r="N32" s="91"/>
      <c r="O32" s="92"/>
      <c r="P32" s="92"/>
      <c r="Q32" s="92"/>
      <c r="R32" s="92"/>
      <c r="S32" s="92"/>
      <c r="T32" s="93"/>
      <c r="U32" s="93"/>
      <c r="V32" s="93"/>
      <c r="W32" s="93"/>
      <c r="X32" s="93"/>
    </row>
    <row r="33" spans="1:24" ht="19.5" x14ac:dyDescent="0.4">
      <c r="A33" s="86"/>
      <c r="B33" s="87"/>
      <c r="C33" s="87"/>
      <c r="D33" s="88"/>
      <c r="E33" s="89"/>
      <c r="F33" s="90"/>
      <c r="G33" s="90"/>
      <c r="H33" s="90"/>
      <c r="I33" s="90"/>
      <c r="J33" s="91"/>
      <c r="K33" s="91"/>
      <c r="L33" s="91"/>
      <c r="M33" s="91"/>
      <c r="N33" s="91"/>
      <c r="O33" s="92"/>
      <c r="P33" s="92"/>
      <c r="Q33" s="92"/>
      <c r="R33" s="92"/>
      <c r="S33" s="92"/>
      <c r="T33" s="93"/>
      <c r="U33" s="93"/>
      <c r="V33" s="93"/>
      <c r="W33" s="93"/>
      <c r="X33" s="93"/>
    </row>
    <row r="34" spans="1:24" ht="19.5" x14ac:dyDescent="0.4">
      <c r="A34" s="86"/>
      <c r="B34" s="87"/>
      <c r="C34" s="87"/>
      <c r="D34" s="88"/>
      <c r="E34" s="89"/>
      <c r="F34" s="90"/>
      <c r="G34" s="90"/>
      <c r="H34" s="90"/>
      <c r="I34" s="90"/>
      <c r="J34" s="91"/>
      <c r="K34" s="91"/>
      <c r="L34" s="91"/>
      <c r="M34" s="91"/>
      <c r="N34" s="91"/>
      <c r="O34" s="92"/>
      <c r="P34" s="92"/>
      <c r="Q34" s="92"/>
      <c r="R34" s="92"/>
      <c r="S34" s="92"/>
      <c r="T34" s="93"/>
      <c r="U34" s="93"/>
      <c r="V34" s="93"/>
      <c r="W34" s="93"/>
      <c r="X34" s="93"/>
    </row>
    <row r="35" spans="1:24" ht="19.5" x14ac:dyDescent="0.4">
      <c r="A35" s="86"/>
      <c r="B35" s="87"/>
      <c r="C35" s="87"/>
      <c r="D35" s="88"/>
      <c r="E35" s="89"/>
      <c r="F35" s="90"/>
      <c r="G35" s="90"/>
      <c r="H35" s="90"/>
      <c r="I35" s="90"/>
      <c r="J35" s="91"/>
      <c r="K35" s="91"/>
      <c r="L35" s="91"/>
      <c r="M35" s="91"/>
      <c r="N35" s="91"/>
      <c r="O35" s="92"/>
      <c r="P35" s="92"/>
      <c r="Q35" s="92"/>
      <c r="R35" s="92"/>
      <c r="S35" s="92"/>
      <c r="T35" s="93"/>
      <c r="U35" s="93"/>
      <c r="V35" s="93"/>
      <c r="W35" s="93"/>
      <c r="X35" s="93"/>
    </row>
    <row r="36" spans="1:24" ht="19.5" x14ac:dyDescent="0.4">
      <c r="A36" s="86"/>
      <c r="B36" s="87"/>
      <c r="C36" s="87"/>
      <c r="D36" s="88"/>
      <c r="E36" s="89"/>
      <c r="F36" s="90"/>
      <c r="G36" s="90"/>
      <c r="H36" s="90"/>
      <c r="I36" s="90"/>
      <c r="J36" s="91"/>
      <c r="K36" s="91"/>
      <c r="L36" s="91"/>
      <c r="M36" s="91"/>
      <c r="N36" s="91"/>
      <c r="O36" s="92"/>
      <c r="P36" s="92"/>
      <c r="Q36" s="92"/>
      <c r="R36" s="92"/>
      <c r="S36" s="92"/>
      <c r="T36" s="93"/>
      <c r="U36" s="93"/>
      <c r="V36" s="93"/>
      <c r="W36" s="93"/>
      <c r="X36" s="93"/>
    </row>
    <row r="37" spans="1:24" ht="19.5" x14ac:dyDescent="0.4">
      <c r="A37" s="86"/>
      <c r="B37" s="87"/>
      <c r="C37" s="87"/>
      <c r="D37" s="88"/>
      <c r="E37" s="89"/>
      <c r="F37" s="90"/>
      <c r="G37" s="90"/>
      <c r="H37" s="90"/>
      <c r="I37" s="90"/>
      <c r="J37" s="91"/>
      <c r="K37" s="91"/>
      <c r="L37" s="91"/>
      <c r="M37" s="91"/>
      <c r="N37" s="91"/>
      <c r="O37" s="92"/>
      <c r="P37" s="92"/>
      <c r="Q37" s="92"/>
      <c r="R37" s="92"/>
      <c r="S37" s="92"/>
      <c r="T37" s="93"/>
      <c r="U37" s="93"/>
      <c r="V37" s="93"/>
      <c r="W37" s="93"/>
      <c r="X37" s="93"/>
    </row>
    <row r="38" spans="1:24" ht="19.5" x14ac:dyDescent="0.4">
      <c r="A38" s="86"/>
      <c r="B38" s="87"/>
      <c r="C38" s="87"/>
      <c r="D38" s="88"/>
      <c r="E38" s="89"/>
      <c r="F38" s="90"/>
      <c r="G38" s="90"/>
      <c r="H38" s="90"/>
      <c r="I38" s="90"/>
      <c r="J38" s="91"/>
      <c r="K38" s="91"/>
      <c r="L38" s="91"/>
      <c r="M38" s="91"/>
      <c r="N38" s="91"/>
      <c r="O38" s="92"/>
      <c r="P38" s="92"/>
      <c r="Q38" s="92"/>
      <c r="R38" s="92"/>
      <c r="S38" s="92"/>
      <c r="T38" s="93"/>
      <c r="U38" s="93"/>
      <c r="V38" s="93"/>
      <c r="W38" s="93"/>
      <c r="X38" s="93"/>
    </row>
    <row r="39" spans="1:24" ht="19.5" x14ac:dyDescent="0.4">
      <c r="A39" s="86"/>
      <c r="B39" s="87"/>
      <c r="C39" s="87"/>
      <c r="D39" s="88"/>
      <c r="E39" s="89"/>
      <c r="F39" s="90"/>
      <c r="G39" s="90"/>
      <c r="H39" s="90"/>
      <c r="I39" s="90"/>
      <c r="J39" s="91"/>
      <c r="K39" s="91"/>
      <c r="L39" s="91"/>
      <c r="M39" s="91"/>
      <c r="N39" s="91"/>
      <c r="O39" s="92"/>
      <c r="P39" s="92"/>
      <c r="Q39" s="92"/>
      <c r="R39" s="92"/>
      <c r="S39" s="92"/>
      <c r="T39" s="93"/>
      <c r="U39" s="93"/>
      <c r="V39" s="93"/>
      <c r="W39" s="93"/>
      <c r="X39" s="93"/>
    </row>
    <row r="40" spans="1:24" ht="19.5" x14ac:dyDescent="0.4">
      <c r="A40" s="86"/>
      <c r="B40" s="87"/>
      <c r="C40" s="87"/>
      <c r="D40" s="88"/>
      <c r="E40" s="89"/>
      <c r="F40" s="90"/>
      <c r="G40" s="90"/>
      <c r="H40" s="90"/>
      <c r="I40" s="90"/>
      <c r="J40" s="91"/>
      <c r="K40" s="91"/>
      <c r="L40" s="91"/>
      <c r="M40" s="91"/>
      <c r="N40" s="91"/>
      <c r="O40" s="92"/>
      <c r="P40" s="92"/>
      <c r="Q40" s="92"/>
      <c r="R40" s="92"/>
      <c r="S40" s="92"/>
      <c r="T40" s="93"/>
      <c r="U40" s="93"/>
      <c r="V40" s="93"/>
      <c r="W40" s="93"/>
      <c r="X40" s="93"/>
    </row>
    <row r="41" spans="1:24" ht="19.5" x14ac:dyDescent="0.4">
      <c r="A41" s="86"/>
      <c r="B41" s="87"/>
      <c r="C41" s="87"/>
      <c r="D41" s="88"/>
      <c r="E41" s="89"/>
      <c r="F41" s="90"/>
      <c r="G41" s="90"/>
      <c r="H41" s="90"/>
      <c r="I41" s="90"/>
      <c r="J41" s="91"/>
      <c r="K41" s="91"/>
      <c r="L41" s="91"/>
      <c r="M41" s="91"/>
      <c r="N41" s="91"/>
      <c r="O41" s="92"/>
      <c r="P41" s="92"/>
      <c r="Q41" s="92"/>
      <c r="R41" s="92"/>
      <c r="S41" s="92"/>
      <c r="T41" s="93"/>
      <c r="U41" s="93"/>
      <c r="V41" s="93"/>
      <c r="W41" s="93"/>
      <c r="X41" s="93"/>
    </row>
    <row r="42" spans="1:24" ht="19.5" x14ac:dyDescent="0.4">
      <c r="A42" s="86"/>
      <c r="B42" s="87"/>
      <c r="C42" s="87"/>
      <c r="D42" s="88"/>
      <c r="E42" s="89"/>
      <c r="F42" s="90"/>
      <c r="G42" s="90"/>
      <c r="H42" s="90"/>
      <c r="I42" s="90"/>
      <c r="J42" s="91"/>
      <c r="K42" s="91"/>
      <c r="L42" s="91"/>
      <c r="M42" s="91"/>
      <c r="N42" s="91"/>
      <c r="O42" s="92"/>
      <c r="P42" s="92"/>
      <c r="Q42" s="92"/>
      <c r="R42" s="92"/>
      <c r="S42" s="92"/>
      <c r="T42" s="93"/>
      <c r="U42" s="93"/>
      <c r="V42" s="93"/>
      <c r="W42" s="93"/>
      <c r="X42" s="93"/>
    </row>
    <row r="43" spans="1:24" ht="19.5" x14ac:dyDescent="0.4">
      <c r="A43" s="86"/>
      <c r="B43" s="87"/>
      <c r="C43" s="87"/>
      <c r="D43" s="88"/>
      <c r="E43" s="89"/>
      <c r="F43" s="90"/>
      <c r="G43" s="90"/>
      <c r="H43" s="90"/>
      <c r="I43" s="90"/>
      <c r="J43" s="91"/>
      <c r="K43" s="91"/>
      <c r="L43" s="91"/>
      <c r="M43" s="91"/>
      <c r="N43" s="91"/>
      <c r="O43" s="92"/>
      <c r="P43" s="92"/>
      <c r="Q43" s="92"/>
      <c r="R43" s="92"/>
      <c r="S43" s="92"/>
      <c r="T43" s="93"/>
      <c r="U43" s="93"/>
      <c r="V43" s="93"/>
      <c r="W43" s="93"/>
      <c r="X43" s="93"/>
    </row>
    <row r="44" spans="1:24" ht="19.5" x14ac:dyDescent="0.4">
      <c r="A44" s="86"/>
      <c r="B44" s="87"/>
      <c r="C44" s="87"/>
      <c r="D44" s="88"/>
      <c r="E44" s="89"/>
      <c r="F44" s="90"/>
      <c r="G44" s="90"/>
      <c r="H44" s="90"/>
      <c r="I44" s="90"/>
      <c r="J44" s="91"/>
      <c r="K44" s="91"/>
      <c r="L44" s="91"/>
      <c r="M44" s="91"/>
      <c r="N44" s="91"/>
      <c r="O44" s="92"/>
      <c r="P44" s="92"/>
      <c r="Q44" s="92"/>
      <c r="R44" s="92"/>
      <c r="S44" s="92"/>
      <c r="T44" s="93"/>
      <c r="U44" s="93"/>
      <c r="V44" s="93"/>
      <c r="W44" s="93"/>
      <c r="X44" s="93"/>
    </row>
    <row r="45" spans="1:24" ht="19.5" x14ac:dyDescent="0.4">
      <c r="A45" s="86"/>
      <c r="B45" s="87"/>
      <c r="C45" s="87"/>
      <c r="D45" s="88"/>
      <c r="E45" s="89"/>
      <c r="F45" s="90"/>
      <c r="G45" s="90"/>
      <c r="H45" s="90"/>
      <c r="I45" s="90"/>
      <c r="J45" s="91"/>
      <c r="K45" s="91"/>
      <c r="L45" s="91"/>
      <c r="M45" s="91"/>
      <c r="N45" s="91"/>
      <c r="O45" s="92"/>
      <c r="P45" s="92"/>
      <c r="Q45" s="92"/>
      <c r="R45" s="92"/>
      <c r="S45" s="92"/>
      <c r="T45" s="93"/>
      <c r="U45" s="93"/>
      <c r="V45" s="93"/>
      <c r="W45" s="93"/>
      <c r="X45" s="93"/>
    </row>
    <row r="46" spans="1:24" ht="19.5" x14ac:dyDescent="0.4">
      <c r="A46" s="86"/>
      <c r="B46" s="87"/>
      <c r="C46" s="87"/>
      <c r="D46" s="88"/>
      <c r="E46" s="89"/>
      <c r="F46" s="90"/>
      <c r="G46" s="90"/>
      <c r="H46" s="90"/>
      <c r="I46" s="90"/>
      <c r="J46" s="91"/>
      <c r="K46" s="91"/>
      <c r="L46" s="91"/>
      <c r="M46" s="91"/>
      <c r="N46" s="91"/>
      <c r="O46" s="92"/>
      <c r="P46" s="92"/>
      <c r="Q46" s="92"/>
      <c r="R46" s="92"/>
      <c r="S46" s="92"/>
      <c r="T46" s="93"/>
      <c r="U46" s="93"/>
      <c r="V46" s="93"/>
      <c r="W46" s="93"/>
      <c r="X46" s="93"/>
    </row>
    <row r="47" spans="1:24" ht="19.5" x14ac:dyDescent="0.4">
      <c r="A47" s="86"/>
      <c r="B47" s="87"/>
      <c r="C47" s="87"/>
      <c r="D47" s="88"/>
      <c r="E47" s="89"/>
      <c r="F47" s="90"/>
      <c r="G47" s="90"/>
      <c r="H47" s="90"/>
      <c r="I47" s="90"/>
      <c r="J47" s="91"/>
      <c r="K47" s="91"/>
      <c r="L47" s="91"/>
      <c r="M47" s="91"/>
      <c r="N47" s="91"/>
      <c r="O47" s="92"/>
      <c r="P47" s="92"/>
      <c r="Q47" s="92"/>
      <c r="R47" s="92"/>
      <c r="S47" s="92"/>
      <c r="T47" s="93"/>
      <c r="U47" s="93"/>
      <c r="V47" s="93"/>
      <c r="W47" s="93"/>
      <c r="X47" s="93"/>
    </row>
    <row r="48" spans="1:24" ht="19.5" x14ac:dyDescent="0.4">
      <c r="A48" s="86"/>
      <c r="B48" s="87"/>
      <c r="C48" s="87"/>
      <c r="D48" s="88"/>
      <c r="E48" s="89"/>
      <c r="F48" s="90"/>
      <c r="G48" s="90"/>
      <c r="H48" s="90"/>
      <c r="I48" s="90"/>
      <c r="J48" s="91"/>
      <c r="K48" s="91"/>
      <c r="L48" s="91"/>
      <c r="M48" s="91"/>
      <c r="N48" s="91"/>
      <c r="O48" s="92"/>
      <c r="P48" s="92"/>
      <c r="Q48" s="92"/>
      <c r="R48" s="92"/>
      <c r="S48" s="92"/>
      <c r="T48" s="93"/>
      <c r="U48" s="93"/>
      <c r="V48" s="93"/>
      <c r="W48" s="93"/>
      <c r="X48" s="93"/>
    </row>
    <row r="49" spans="1:24" ht="19.5" x14ac:dyDescent="0.4">
      <c r="A49" s="86"/>
      <c r="B49" s="87"/>
      <c r="C49" s="87"/>
      <c r="D49" s="88"/>
      <c r="E49" s="89"/>
      <c r="F49" s="90"/>
      <c r="G49" s="90"/>
      <c r="H49" s="90"/>
      <c r="I49" s="90"/>
      <c r="J49" s="91"/>
      <c r="K49" s="91"/>
      <c r="L49" s="91"/>
      <c r="M49" s="91"/>
      <c r="N49" s="91"/>
      <c r="O49" s="92"/>
      <c r="P49" s="92"/>
      <c r="Q49" s="92"/>
      <c r="R49" s="92"/>
      <c r="S49" s="92"/>
      <c r="T49" s="93"/>
      <c r="U49" s="93"/>
      <c r="V49" s="93"/>
      <c r="W49" s="93"/>
      <c r="X49" s="93"/>
    </row>
    <row r="50" spans="1:24" ht="19.5" x14ac:dyDescent="0.4">
      <c r="A50" s="86"/>
      <c r="B50" s="87"/>
      <c r="C50" s="87"/>
      <c r="D50" s="88"/>
      <c r="E50" s="89"/>
      <c r="F50" s="90"/>
      <c r="G50" s="90"/>
      <c r="H50" s="90"/>
      <c r="I50" s="90"/>
      <c r="J50" s="91"/>
      <c r="K50" s="91"/>
      <c r="L50" s="91"/>
      <c r="M50" s="91"/>
      <c r="N50" s="91"/>
      <c r="O50" s="92"/>
      <c r="P50" s="92"/>
      <c r="Q50" s="92"/>
      <c r="R50" s="92"/>
      <c r="S50" s="92"/>
      <c r="T50" s="93"/>
      <c r="U50" s="93"/>
      <c r="V50" s="93"/>
      <c r="W50" s="93"/>
      <c r="X50" s="93"/>
    </row>
    <row r="51" spans="1:24" ht="19.5" x14ac:dyDescent="0.4">
      <c r="A51" s="86"/>
      <c r="B51" s="87"/>
      <c r="C51" s="87"/>
      <c r="D51" s="88"/>
      <c r="E51" s="89"/>
      <c r="F51" s="90"/>
      <c r="G51" s="90"/>
      <c r="H51" s="90"/>
      <c r="I51" s="90"/>
      <c r="J51" s="91"/>
      <c r="K51" s="91"/>
      <c r="L51" s="91"/>
      <c r="M51" s="91"/>
      <c r="N51" s="91"/>
      <c r="O51" s="92"/>
      <c r="P51" s="92"/>
      <c r="Q51" s="92"/>
      <c r="R51" s="92"/>
      <c r="S51" s="92"/>
      <c r="T51" s="93"/>
      <c r="U51" s="93"/>
      <c r="V51" s="93"/>
      <c r="W51" s="93"/>
      <c r="X51" s="93"/>
    </row>
    <row r="52" spans="1:24" ht="19.5" x14ac:dyDescent="0.4">
      <c r="A52" s="86"/>
      <c r="B52" s="87"/>
      <c r="C52" s="87"/>
      <c r="D52" s="88"/>
      <c r="E52" s="89"/>
      <c r="F52" s="90"/>
      <c r="G52" s="90"/>
      <c r="H52" s="90"/>
      <c r="I52" s="90"/>
      <c r="J52" s="91"/>
      <c r="K52" s="91"/>
      <c r="L52" s="91"/>
      <c r="M52" s="91"/>
      <c r="N52" s="91"/>
      <c r="O52" s="92"/>
      <c r="P52" s="92"/>
      <c r="Q52" s="92"/>
      <c r="R52" s="92"/>
      <c r="S52" s="92"/>
      <c r="T52" s="93"/>
      <c r="U52" s="93"/>
      <c r="V52" s="93"/>
      <c r="W52" s="93"/>
      <c r="X52" s="93"/>
    </row>
    <row r="53" spans="1:24" ht="19.5" x14ac:dyDescent="0.4">
      <c r="A53" s="86"/>
      <c r="B53" s="87"/>
      <c r="C53" s="87"/>
      <c r="D53" s="88"/>
      <c r="E53" s="89"/>
      <c r="F53" s="90"/>
      <c r="G53" s="90"/>
      <c r="H53" s="90"/>
      <c r="I53" s="90"/>
      <c r="J53" s="91"/>
      <c r="K53" s="91"/>
      <c r="L53" s="91"/>
      <c r="M53" s="91"/>
      <c r="N53" s="91"/>
      <c r="O53" s="92"/>
      <c r="P53" s="92"/>
      <c r="Q53" s="92"/>
      <c r="R53" s="92"/>
      <c r="S53" s="92"/>
      <c r="T53" s="93"/>
      <c r="U53" s="93"/>
      <c r="V53" s="93"/>
      <c r="W53" s="93"/>
      <c r="X53" s="93"/>
    </row>
    <row r="54" spans="1:24" ht="19.5" x14ac:dyDescent="0.4">
      <c r="A54" s="86"/>
      <c r="B54" s="87"/>
      <c r="C54" s="87"/>
      <c r="D54" s="88"/>
      <c r="E54" s="89"/>
      <c r="F54" s="90"/>
      <c r="G54" s="90"/>
      <c r="H54" s="90"/>
      <c r="I54" s="90"/>
      <c r="J54" s="91"/>
      <c r="K54" s="91"/>
      <c r="L54" s="91"/>
      <c r="M54" s="91"/>
      <c r="N54" s="91"/>
      <c r="O54" s="92"/>
      <c r="P54" s="92"/>
      <c r="Q54" s="92"/>
      <c r="R54" s="92"/>
      <c r="S54" s="92"/>
      <c r="T54" s="93"/>
      <c r="U54" s="93"/>
      <c r="V54" s="93"/>
      <c r="W54" s="93"/>
      <c r="X54" s="93"/>
    </row>
    <row r="55" spans="1:24" ht="19.5" x14ac:dyDescent="0.4">
      <c r="A55" s="74"/>
      <c r="B55" s="74"/>
      <c r="C55" s="74" t="s">
        <v>19</v>
      </c>
      <c r="D55" s="74"/>
      <c r="E55" s="75">
        <f t="shared" ref="E55:X55" si="0">SUM(E3:E54)</f>
        <v>0</v>
      </c>
      <c r="F55" s="75">
        <f t="shared" si="0"/>
        <v>0</v>
      </c>
      <c r="G55" s="75">
        <f t="shared" si="0"/>
        <v>0</v>
      </c>
      <c r="H55" s="75">
        <f t="shared" si="0"/>
        <v>0</v>
      </c>
      <c r="I55" s="75">
        <f t="shared" si="0"/>
        <v>0</v>
      </c>
      <c r="J55" s="76">
        <f t="shared" si="0"/>
        <v>0</v>
      </c>
      <c r="K55" s="76">
        <f t="shared" si="0"/>
        <v>0</v>
      </c>
      <c r="L55" s="76">
        <f t="shared" si="0"/>
        <v>0</v>
      </c>
      <c r="M55" s="76">
        <f t="shared" si="0"/>
        <v>0</v>
      </c>
      <c r="N55" s="76">
        <f t="shared" si="0"/>
        <v>0</v>
      </c>
      <c r="O55" s="77">
        <f t="shared" si="0"/>
        <v>0</v>
      </c>
      <c r="P55" s="77">
        <f t="shared" si="0"/>
        <v>0</v>
      </c>
      <c r="Q55" s="77">
        <f t="shared" si="0"/>
        <v>0</v>
      </c>
      <c r="R55" s="77">
        <f t="shared" si="0"/>
        <v>0</v>
      </c>
      <c r="S55" s="77">
        <f t="shared" si="0"/>
        <v>0</v>
      </c>
      <c r="T55" s="78">
        <f t="shared" si="0"/>
        <v>0</v>
      </c>
      <c r="U55" s="78">
        <f t="shared" si="0"/>
        <v>0</v>
      </c>
      <c r="V55" s="78">
        <f t="shared" si="0"/>
        <v>0</v>
      </c>
      <c r="W55" s="78">
        <f t="shared" si="0"/>
        <v>0</v>
      </c>
      <c r="X55" s="78">
        <f t="shared" si="0"/>
        <v>0</v>
      </c>
    </row>
    <row r="56" spans="1:24" ht="19.5" x14ac:dyDescent="0.4">
      <c r="A56" s="74"/>
      <c r="B56" s="74"/>
      <c r="C56" s="74" t="s">
        <v>10</v>
      </c>
      <c r="D56" s="74"/>
      <c r="E56" s="75">
        <f t="shared" ref="E56:X56" si="1">SUMIF($A3:$A54,"&lt;6",E3:E54)</f>
        <v>0</v>
      </c>
      <c r="F56" s="75">
        <f t="shared" si="1"/>
        <v>0</v>
      </c>
      <c r="G56" s="75">
        <f t="shared" si="1"/>
        <v>0</v>
      </c>
      <c r="H56" s="75">
        <f t="shared" si="1"/>
        <v>0</v>
      </c>
      <c r="I56" s="75">
        <f t="shared" si="1"/>
        <v>0</v>
      </c>
      <c r="J56" s="76">
        <f t="shared" si="1"/>
        <v>0</v>
      </c>
      <c r="K56" s="76">
        <f t="shared" si="1"/>
        <v>0</v>
      </c>
      <c r="L56" s="76">
        <f t="shared" si="1"/>
        <v>0</v>
      </c>
      <c r="M56" s="76">
        <f t="shared" si="1"/>
        <v>0</v>
      </c>
      <c r="N56" s="76">
        <f t="shared" si="1"/>
        <v>0</v>
      </c>
      <c r="O56" s="77">
        <f t="shared" si="1"/>
        <v>0</v>
      </c>
      <c r="P56" s="77">
        <f t="shared" si="1"/>
        <v>0</v>
      </c>
      <c r="Q56" s="77">
        <f t="shared" si="1"/>
        <v>0</v>
      </c>
      <c r="R56" s="77">
        <f t="shared" si="1"/>
        <v>0</v>
      </c>
      <c r="S56" s="77">
        <f t="shared" si="1"/>
        <v>0</v>
      </c>
      <c r="T56" s="78">
        <f t="shared" si="1"/>
        <v>0</v>
      </c>
      <c r="U56" s="78">
        <f t="shared" si="1"/>
        <v>0</v>
      </c>
      <c r="V56" s="78">
        <f t="shared" si="1"/>
        <v>0</v>
      </c>
      <c r="W56" s="78">
        <f t="shared" si="1"/>
        <v>0</v>
      </c>
      <c r="X56" s="78">
        <f t="shared" si="1"/>
        <v>0</v>
      </c>
    </row>
    <row r="57" spans="1:24" ht="19.5" x14ac:dyDescent="0.4">
      <c r="A57" s="74"/>
      <c r="B57" s="74"/>
      <c r="C57" s="74" t="s">
        <v>11</v>
      </c>
      <c r="D57" s="74"/>
      <c r="E57" s="75">
        <f t="shared" ref="E57:X57" si="2">SUMIF($A3:$A54,"&gt;=6",E3:E54)</f>
        <v>0</v>
      </c>
      <c r="F57" s="75">
        <f t="shared" si="2"/>
        <v>0</v>
      </c>
      <c r="G57" s="75">
        <f t="shared" si="2"/>
        <v>0</v>
      </c>
      <c r="H57" s="75">
        <f t="shared" si="2"/>
        <v>0</v>
      </c>
      <c r="I57" s="75">
        <f t="shared" si="2"/>
        <v>0</v>
      </c>
      <c r="J57" s="76">
        <f t="shared" si="2"/>
        <v>0</v>
      </c>
      <c r="K57" s="76">
        <f t="shared" si="2"/>
        <v>0</v>
      </c>
      <c r="L57" s="76">
        <f t="shared" si="2"/>
        <v>0</v>
      </c>
      <c r="M57" s="76">
        <f t="shared" si="2"/>
        <v>0</v>
      </c>
      <c r="N57" s="76">
        <f t="shared" si="2"/>
        <v>0</v>
      </c>
      <c r="O57" s="77">
        <f t="shared" si="2"/>
        <v>0</v>
      </c>
      <c r="P57" s="77">
        <f t="shared" si="2"/>
        <v>0</v>
      </c>
      <c r="Q57" s="77">
        <f t="shared" si="2"/>
        <v>0</v>
      </c>
      <c r="R57" s="77">
        <f t="shared" si="2"/>
        <v>0</v>
      </c>
      <c r="S57" s="77">
        <f t="shared" si="2"/>
        <v>0</v>
      </c>
      <c r="T57" s="78">
        <f t="shared" si="2"/>
        <v>0</v>
      </c>
      <c r="U57" s="78">
        <f t="shared" si="2"/>
        <v>0</v>
      </c>
      <c r="V57" s="78">
        <f t="shared" si="2"/>
        <v>0</v>
      </c>
      <c r="W57" s="78">
        <f t="shared" si="2"/>
        <v>0</v>
      </c>
      <c r="X57" s="78">
        <f t="shared" si="2"/>
        <v>0</v>
      </c>
    </row>
    <row r="58" spans="1:24" ht="19.5" x14ac:dyDescent="0.4">
      <c r="A58" s="79"/>
      <c r="B58" s="79"/>
      <c r="C58" s="74" t="s">
        <v>12</v>
      </c>
      <c r="D58" s="74"/>
      <c r="E58" s="75">
        <f>E82</f>
        <v>0</v>
      </c>
      <c r="F58" s="75">
        <f t="shared" ref="F58:V58" si="3">F82</f>
        <v>0</v>
      </c>
      <c r="G58" s="75">
        <f t="shared" si="3"/>
        <v>0</v>
      </c>
      <c r="H58" s="75"/>
      <c r="I58" s="75"/>
      <c r="J58" s="76">
        <f t="shared" si="3"/>
        <v>0</v>
      </c>
      <c r="K58" s="76">
        <f t="shared" si="3"/>
        <v>0</v>
      </c>
      <c r="L58" s="76">
        <f t="shared" si="3"/>
        <v>0</v>
      </c>
      <c r="M58" s="76"/>
      <c r="N58" s="76"/>
      <c r="O58" s="77">
        <f t="shared" si="3"/>
        <v>0</v>
      </c>
      <c r="P58" s="77">
        <f t="shared" si="3"/>
        <v>0</v>
      </c>
      <c r="Q58" s="77">
        <f t="shared" si="3"/>
        <v>0</v>
      </c>
      <c r="R58" s="77"/>
      <c r="S58" s="77"/>
      <c r="T58" s="78">
        <f t="shared" si="3"/>
        <v>0</v>
      </c>
      <c r="U58" s="78">
        <f t="shared" si="3"/>
        <v>0</v>
      </c>
      <c r="V58" s="78">
        <f t="shared" si="3"/>
        <v>0</v>
      </c>
      <c r="W58" s="78"/>
      <c r="X58" s="78"/>
    </row>
    <row r="59" spans="1:24" s="97" customFormat="1" ht="19.5" x14ac:dyDescent="0.4">
      <c r="A59" s="80"/>
      <c r="B59" s="80"/>
      <c r="C59" s="80"/>
      <c r="D59" s="80"/>
      <c r="E59" s="102" t="s">
        <v>14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</row>
    <row r="60" spans="1:24" s="98" customFormat="1" ht="19.5" x14ac:dyDescent="0.4">
      <c r="A60" s="74"/>
      <c r="B60" s="74"/>
      <c r="C60" s="74" t="s">
        <v>13</v>
      </c>
      <c r="D60" s="74"/>
      <c r="E60" s="99">
        <f>F55+F58</f>
        <v>0</v>
      </c>
      <c r="F60" s="99"/>
      <c r="G60" s="99"/>
      <c r="H60" s="99"/>
      <c r="I60" s="99"/>
      <c r="J60" s="100">
        <f>K55+K58</f>
        <v>0</v>
      </c>
      <c r="K60" s="100"/>
      <c r="L60" s="100"/>
      <c r="M60" s="100"/>
      <c r="N60" s="100"/>
      <c r="O60" s="101">
        <f>P55+P58</f>
        <v>0</v>
      </c>
      <c r="P60" s="101"/>
      <c r="Q60" s="101"/>
      <c r="R60" s="101"/>
      <c r="S60" s="101"/>
      <c r="T60" s="94">
        <f>U55+U58</f>
        <v>0</v>
      </c>
      <c r="U60" s="94"/>
      <c r="V60" s="94"/>
      <c r="W60" s="94"/>
      <c r="X60" s="94"/>
    </row>
    <row r="61" spans="1:24" s="97" customFormat="1" ht="19.5" hidden="1" x14ac:dyDescent="0.4">
      <c r="A61" s="80"/>
      <c r="B61" s="80"/>
      <c r="C61" s="80"/>
      <c r="D61" s="80"/>
      <c r="E61" s="4">
        <f t="shared" ref="E61:G62" si="4">E56</f>
        <v>0</v>
      </c>
      <c r="F61" s="4">
        <f t="shared" si="4"/>
        <v>0</v>
      </c>
      <c r="G61" s="4">
        <f t="shared" si="4"/>
        <v>0</v>
      </c>
      <c r="H61" s="4"/>
      <c r="I61" s="4"/>
      <c r="J61" s="4">
        <f t="shared" ref="J61:L62" si="5">J56</f>
        <v>0</v>
      </c>
      <c r="K61" s="4">
        <f t="shared" si="5"/>
        <v>0</v>
      </c>
      <c r="L61" s="4">
        <f t="shared" si="5"/>
        <v>0</v>
      </c>
      <c r="M61" s="4"/>
      <c r="N61" s="4"/>
      <c r="O61" s="4">
        <f t="shared" ref="O61:Q62" si="6">O56</f>
        <v>0</v>
      </c>
      <c r="P61" s="4">
        <f t="shared" si="6"/>
        <v>0</v>
      </c>
      <c r="Q61" s="4">
        <f t="shared" si="6"/>
        <v>0</v>
      </c>
      <c r="R61" s="4"/>
      <c r="S61" s="4"/>
      <c r="T61" s="4">
        <f t="shared" ref="T61:V62" si="7">T56</f>
        <v>0</v>
      </c>
      <c r="U61" s="4">
        <f t="shared" si="7"/>
        <v>0</v>
      </c>
      <c r="V61" s="4">
        <f t="shared" si="7"/>
        <v>0</v>
      </c>
      <c r="W61" s="4"/>
      <c r="X61" s="4"/>
    </row>
    <row r="62" spans="1:24" s="97" customFormat="1" ht="15.75" hidden="1" x14ac:dyDescent="0.3">
      <c r="A62" s="81"/>
      <c r="B62" s="81"/>
      <c r="C62" s="81"/>
      <c r="D62" s="81"/>
      <c r="E62" s="4">
        <f t="shared" si="4"/>
        <v>0</v>
      </c>
      <c r="F62" s="4">
        <f t="shared" si="4"/>
        <v>0</v>
      </c>
      <c r="G62" s="4">
        <f t="shared" si="4"/>
        <v>0</v>
      </c>
      <c r="H62" s="4"/>
      <c r="I62" s="4"/>
      <c r="J62" s="4">
        <f t="shared" si="5"/>
        <v>0</v>
      </c>
      <c r="K62" s="4">
        <f t="shared" si="5"/>
        <v>0</v>
      </c>
      <c r="L62" s="4">
        <f t="shared" si="5"/>
        <v>0</v>
      </c>
      <c r="M62" s="4"/>
      <c r="N62" s="4"/>
      <c r="O62" s="4">
        <f t="shared" si="6"/>
        <v>0</v>
      </c>
      <c r="P62" s="4">
        <f t="shared" si="6"/>
        <v>0</v>
      </c>
      <c r="Q62" s="4">
        <f t="shared" si="6"/>
        <v>0</v>
      </c>
      <c r="R62" s="4"/>
      <c r="S62" s="4"/>
      <c r="T62" s="4">
        <f t="shared" si="7"/>
        <v>0</v>
      </c>
      <c r="U62" s="4">
        <f t="shared" si="7"/>
        <v>0</v>
      </c>
      <c r="V62" s="4">
        <f t="shared" si="7"/>
        <v>0</v>
      </c>
      <c r="W62" s="4"/>
      <c r="X62" s="4"/>
    </row>
    <row r="63" spans="1:24" s="97" customFormat="1" ht="15.75" hidden="1" x14ac:dyDescent="0.3">
      <c r="A63" s="81"/>
      <c r="B63" s="81"/>
      <c r="C63" s="81"/>
      <c r="D63" s="81"/>
      <c r="E63" s="4">
        <v>0</v>
      </c>
      <c r="F63" s="4">
        <v>0</v>
      </c>
      <c r="G63" s="4">
        <v>0</v>
      </c>
      <c r="H63" s="4"/>
      <c r="I63" s="4"/>
      <c r="J63" s="4">
        <v>0</v>
      </c>
      <c r="K63" s="4">
        <v>0</v>
      </c>
      <c r="L63" s="4">
        <v>0</v>
      </c>
      <c r="M63" s="4"/>
      <c r="N63" s="4"/>
      <c r="O63" s="4">
        <v>0</v>
      </c>
      <c r="P63" s="4">
        <v>0</v>
      </c>
      <c r="Q63" s="4">
        <v>0</v>
      </c>
      <c r="R63" s="4"/>
      <c r="S63" s="4"/>
      <c r="T63" s="4">
        <v>0</v>
      </c>
      <c r="U63" s="4">
        <v>0</v>
      </c>
      <c r="V63" s="4">
        <v>0</v>
      </c>
      <c r="W63" s="4"/>
      <c r="X63" s="4"/>
    </row>
    <row r="64" spans="1:24" s="97" customFormat="1" ht="15.75" hidden="1" x14ac:dyDescent="0.3">
      <c r="A64" s="81"/>
      <c r="B64" s="81"/>
      <c r="C64" s="81"/>
      <c r="D64" s="81"/>
      <c r="E64" s="4">
        <f>SUM(E61:E63)</f>
        <v>0</v>
      </c>
      <c r="F64" s="4">
        <f>SUM(F61:F63)</f>
        <v>0</v>
      </c>
      <c r="G64" s="4">
        <f>SUM(G61:G63)</f>
        <v>0</v>
      </c>
      <c r="H64" s="4"/>
      <c r="I64" s="4"/>
      <c r="J64" s="4">
        <f>SUM(J61:J63)</f>
        <v>0</v>
      </c>
      <c r="K64" s="4">
        <f>SUM(K61:K63)</f>
        <v>0</v>
      </c>
      <c r="L64" s="4">
        <f>SUM(L61:L63)</f>
        <v>0</v>
      </c>
      <c r="M64" s="4"/>
      <c r="N64" s="4"/>
      <c r="O64" s="4">
        <f>SUM(O61:O63)</f>
        <v>0</v>
      </c>
      <c r="P64" s="4">
        <f>SUM(P61:P63)</f>
        <v>0</v>
      </c>
      <c r="Q64" s="4">
        <f>SUM(Q61:Q63)</f>
        <v>0</v>
      </c>
      <c r="R64" s="4"/>
      <c r="S64" s="4"/>
      <c r="T64" s="4">
        <f>SUM(T61:T63)</f>
        <v>0</v>
      </c>
      <c r="U64" s="4">
        <f>SUM(U61:U63)</f>
        <v>0</v>
      </c>
      <c r="V64" s="4">
        <f>SUM(V61:V63)</f>
        <v>0</v>
      </c>
      <c r="W64" s="4"/>
      <c r="X64" s="4"/>
    </row>
    <row r="65" spans="1:24" s="97" customFormat="1" ht="15.75" hidden="1" x14ac:dyDescent="0.3">
      <c r="A65" s="81"/>
      <c r="B65" s="81"/>
      <c r="C65" s="81"/>
      <c r="D65" s="8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s="97" customFormat="1" ht="15.75" hidden="1" x14ac:dyDescent="0.3">
      <c r="A66" s="81"/>
      <c r="B66" s="81"/>
      <c r="C66" s="61" t="s">
        <v>20</v>
      </c>
      <c r="D66" s="3"/>
      <c r="E66" s="28"/>
      <c r="F66" s="21"/>
      <c r="G66" s="21"/>
      <c r="H66" s="21"/>
      <c r="I66" s="21"/>
      <c r="J66" s="9"/>
      <c r="K66" s="9"/>
      <c r="L66" s="9"/>
      <c r="M66" s="9"/>
      <c r="N66" s="9"/>
      <c r="O66" s="33"/>
      <c r="P66" s="33"/>
      <c r="Q66" s="33"/>
      <c r="R66" s="33"/>
      <c r="S66" s="33"/>
      <c r="T66" s="45"/>
      <c r="U66" s="45"/>
      <c r="V66" s="45"/>
      <c r="W66" s="45"/>
      <c r="X66" s="45"/>
    </row>
    <row r="67" spans="1:24" s="97" customFormat="1" ht="15.75" hidden="1" x14ac:dyDescent="0.3">
      <c r="A67" s="81"/>
      <c r="B67" s="81"/>
      <c r="C67" s="61" t="s">
        <v>21</v>
      </c>
      <c r="D67" s="3"/>
      <c r="E67" s="28">
        <f>+E71/2</f>
        <v>0</v>
      </c>
      <c r="F67" s="28">
        <f t="shared" ref="F67:G67" si="8">+F71/2</f>
        <v>0</v>
      </c>
      <c r="G67" s="28">
        <f t="shared" si="8"/>
        <v>0</v>
      </c>
      <c r="H67" s="21"/>
      <c r="I67" s="21"/>
      <c r="J67" s="16">
        <f>+J71/2</f>
        <v>0</v>
      </c>
      <c r="K67" s="16">
        <f t="shared" ref="K67:L67" si="9">+K71/2</f>
        <v>0</v>
      </c>
      <c r="L67" s="16">
        <f t="shared" si="9"/>
        <v>0</v>
      </c>
      <c r="M67" s="9"/>
      <c r="N67" s="9"/>
      <c r="O67" s="40">
        <f>+O71/2</f>
        <v>0</v>
      </c>
      <c r="P67" s="40">
        <f t="shared" ref="P67:Q67" si="10">+P71/2</f>
        <v>0</v>
      </c>
      <c r="Q67" s="40">
        <f t="shared" si="10"/>
        <v>0</v>
      </c>
      <c r="R67" s="33"/>
      <c r="S67" s="33"/>
      <c r="T67" s="52">
        <f>+T71/2</f>
        <v>0</v>
      </c>
      <c r="U67" s="52">
        <f t="shared" ref="U67:V67" si="11">+U71/2</f>
        <v>0</v>
      </c>
      <c r="V67" s="52">
        <f t="shared" si="11"/>
        <v>0</v>
      </c>
      <c r="W67" s="45"/>
      <c r="X67" s="45"/>
    </row>
    <row r="68" spans="1:24" s="97" customFormat="1" ht="15.75" hidden="1" x14ac:dyDescent="0.3">
      <c r="A68" s="81"/>
      <c r="B68" s="81"/>
      <c r="C68" s="62" t="s">
        <v>22</v>
      </c>
      <c r="D68" s="3"/>
      <c r="E68" s="28">
        <f>ROUNDUP(+E71*0.8,0)</f>
        <v>0</v>
      </c>
      <c r="F68" s="28">
        <f t="shared" ref="F68:G68" si="12">ROUNDUP(+F71*0.8,0)</f>
        <v>0</v>
      </c>
      <c r="G68" s="28">
        <f t="shared" si="12"/>
        <v>0</v>
      </c>
      <c r="H68" s="21"/>
      <c r="I68" s="21"/>
      <c r="J68" s="16">
        <f>ROUNDUP(+J71*0.8,0)</f>
        <v>0</v>
      </c>
      <c r="K68" s="16">
        <f t="shared" ref="K68:L68" si="13">ROUNDUP(+K71*0.8,0)</f>
        <v>0</v>
      </c>
      <c r="L68" s="16">
        <f t="shared" si="13"/>
        <v>0</v>
      </c>
      <c r="M68" s="9"/>
      <c r="N68" s="9"/>
      <c r="O68" s="40">
        <f>ROUNDUP(+O71*0.8,0)</f>
        <v>0</v>
      </c>
      <c r="P68" s="40">
        <f t="shared" ref="P68:Q68" si="14">ROUNDUP(+P71*0.8,0)</f>
        <v>0</v>
      </c>
      <c r="Q68" s="40">
        <f t="shared" si="14"/>
        <v>0</v>
      </c>
      <c r="R68" s="33"/>
      <c r="S68" s="33"/>
      <c r="T68" s="52">
        <f>ROUNDUP(+T71*0.8,0)</f>
        <v>0</v>
      </c>
      <c r="U68" s="52">
        <f t="shared" ref="U68:V68" si="15">ROUNDUP(+U71*0.8,0)</f>
        <v>0</v>
      </c>
      <c r="V68" s="52">
        <f t="shared" si="15"/>
        <v>0</v>
      </c>
      <c r="W68" s="45"/>
      <c r="X68" s="45"/>
    </row>
    <row r="69" spans="1:24" s="97" customFormat="1" ht="15.75" hidden="1" x14ac:dyDescent="0.3">
      <c r="A69" s="81"/>
      <c r="B69" s="81"/>
      <c r="C69" s="62"/>
      <c r="D69" s="3"/>
      <c r="E69" s="63">
        <f>+E68-ROUNDUP(E67,0)</f>
        <v>0</v>
      </c>
      <c r="F69" s="63">
        <f t="shared" ref="F69:G69" si="16">+F68-ROUNDUP(F67,0)</f>
        <v>0</v>
      </c>
      <c r="G69" s="63">
        <f t="shared" si="16"/>
        <v>0</v>
      </c>
      <c r="H69" s="22"/>
      <c r="I69" s="22"/>
      <c r="J69" s="64">
        <f>+J68-ROUNDUP(J67,0)</f>
        <v>0</v>
      </c>
      <c r="K69" s="64">
        <f t="shared" ref="K69:L69" si="17">+K68-ROUNDUP(K67,0)</f>
        <v>0</v>
      </c>
      <c r="L69" s="64">
        <f t="shared" si="17"/>
        <v>0</v>
      </c>
      <c r="M69" s="10"/>
      <c r="N69" s="10"/>
      <c r="O69" s="65">
        <f>+O68-ROUNDUP(O67,0)</f>
        <v>0</v>
      </c>
      <c r="P69" s="65">
        <f t="shared" ref="P69:Q69" si="18">+P68-ROUNDUP(P67,0)</f>
        <v>0</v>
      </c>
      <c r="Q69" s="65">
        <f t="shared" si="18"/>
        <v>0</v>
      </c>
      <c r="R69" s="34"/>
      <c r="S69" s="34"/>
      <c r="T69" s="66">
        <f>+T68-ROUNDUP(T67,0)</f>
        <v>0</v>
      </c>
      <c r="U69" s="66">
        <f t="shared" ref="U69:V69" si="19">+U68-ROUNDUP(U67,0)</f>
        <v>0</v>
      </c>
      <c r="V69" s="66">
        <f t="shared" si="19"/>
        <v>0</v>
      </c>
      <c r="W69" s="46"/>
      <c r="X69" s="46"/>
    </row>
    <row r="70" spans="1:24" s="97" customFormat="1" ht="15.75" hidden="1" x14ac:dyDescent="0.3">
      <c r="A70" s="81"/>
      <c r="B70" s="81"/>
      <c r="C70" s="61" t="s">
        <v>23</v>
      </c>
      <c r="D70" s="3"/>
      <c r="E70" s="28">
        <f>+E71*0.2</f>
        <v>0</v>
      </c>
      <c r="F70" s="28">
        <f t="shared" ref="F70:G70" si="20">+F71*0.2</f>
        <v>0</v>
      </c>
      <c r="G70" s="28">
        <f t="shared" si="20"/>
        <v>0</v>
      </c>
      <c r="H70" s="21"/>
      <c r="I70" s="21"/>
      <c r="J70" s="16">
        <f>+J71*0.2</f>
        <v>0</v>
      </c>
      <c r="K70" s="16">
        <f t="shared" ref="K70:L70" si="21">+K71*0.2</f>
        <v>0</v>
      </c>
      <c r="L70" s="16">
        <f t="shared" si="21"/>
        <v>0</v>
      </c>
      <c r="M70" s="9"/>
      <c r="N70" s="9"/>
      <c r="O70" s="40">
        <f>+O71*0.2</f>
        <v>0</v>
      </c>
      <c r="P70" s="40">
        <f t="shared" ref="P70:Q70" si="22">+P71*0.2</f>
        <v>0</v>
      </c>
      <c r="Q70" s="40">
        <f t="shared" si="22"/>
        <v>0</v>
      </c>
      <c r="R70" s="33"/>
      <c r="S70" s="33"/>
      <c r="T70" s="52">
        <f>+T71*0.2</f>
        <v>0</v>
      </c>
      <c r="U70" s="52">
        <f t="shared" ref="U70:V70" si="23">+U71*0.2</f>
        <v>0</v>
      </c>
      <c r="V70" s="52">
        <f t="shared" si="23"/>
        <v>0</v>
      </c>
      <c r="W70" s="45"/>
      <c r="X70" s="45"/>
    </row>
    <row r="71" spans="1:24" s="97" customFormat="1" ht="15.75" hidden="1" x14ac:dyDescent="0.3">
      <c r="A71" s="81"/>
      <c r="B71" s="81"/>
      <c r="C71" s="61" t="s">
        <v>24</v>
      </c>
      <c r="D71" s="3"/>
      <c r="E71" s="63">
        <f>IF(E64&gt;6,(+E61/10+(+E62+E63)/14),0)</f>
        <v>0</v>
      </c>
      <c r="F71" s="63">
        <f t="shared" ref="F71:G71" si="24">IF(F64&gt;6,(+F61/10+(+F62+F63)/14),0)</f>
        <v>0</v>
      </c>
      <c r="G71" s="63">
        <f t="shared" si="24"/>
        <v>0</v>
      </c>
      <c r="H71" s="22"/>
      <c r="I71" s="22"/>
      <c r="J71" s="64">
        <f>IF(J64&gt;6,(+J61/10+(+J62+J63)/14),0)</f>
        <v>0</v>
      </c>
      <c r="K71" s="64">
        <f t="shared" ref="K71:L71" si="25">IF(K64&gt;6,(+K61/10+(+K62+K63)/14),0)</f>
        <v>0</v>
      </c>
      <c r="L71" s="64">
        <f t="shared" si="25"/>
        <v>0</v>
      </c>
      <c r="M71" s="10"/>
      <c r="N71" s="10"/>
      <c r="O71" s="65">
        <f>IF(O64&gt;6,(+O61/10+(+O62+O63)/14),0)</f>
        <v>0</v>
      </c>
      <c r="P71" s="65">
        <f t="shared" ref="P71:Q71" si="26">IF(P64&gt;6,(+P61/10+(+P62+P63)/14),0)</f>
        <v>0</v>
      </c>
      <c r="Q71" s="65">
        <f t="shared" si="26"/>
        <v>0</v>
      </c>
      <c r="R71" s="34"/>
      <c r="S71" s="34"/>
      <c r="T71" s="66">
        <f>IF(T64&gt;6,(+T61/10+(+T62+T63)/14),0)</f>
        <v>0</v>
      </c>
      <c r="U71" s="66">
        <f t="shared" ref="U71:V71" si="27">IF(U64&gt;6,(+U61/10+(+U62+U63)/14),0)</f>
        <v>0</v>
      </c>
      <c r="V71" s="66">
        <f t="shared" si="27"/>
        <v>0</v>
      </c>
      <c r="W71" s="46"/>
      <c r="X71" s="46"/>
    </row>
    <row r="72" spans="1:24" s="97" customFormat="1" ht="15.75" hidden="1" x14ac:dyDescent="0.3">
      <c r="A72" s="81"/>
      <c r="B72" s="81"/>
      <c r="C72" s="61" t="s">
        <v>25</v>
      </c>
      <c r="D72" s="3"/>
      <c r="E72" s="63">
        <f>IF(E64&gt;50,E71+1,E71)</f>
        <v>0</v>
      </c>
      <c r="F72" s="63">
        <f t="shared" ref="F72:G72" si="28">IF(F64&gt;50,F71+1,F71)</f>
        <v>0</v>
      </c>
      <c r="G72" s="63">
        <f t="shared" si="28"/>
        <v>0</v>
      </c>
      <c r="H72" s="22"/>
      <c r="I72" s="22"/>
      <c r="J72" s="64">
        <f>IF(J64&gt;50,J71+1,J71)</f>
        <v>0</v>
      </c>
      <c r="K72" s="64">
        <f t="shared" ref="K72:L72" si="29">IF(K64&gt;50,K71+1,K71)</f>
        <v>0</v>
      </c>
      <c r="L72" s="64">
        <f t="shared" si="29"/>
        <v>0</v>
      </c>
      <c r="M72" s="10"/>
      <c r="N72" s="10"/>
      <c r="O72" s="65">
        <f>IF(O64&gt;50,O71+1,O71)</f>
        <v>0</v>
      </c>
      <c r="P72" s="65">
        <f t="shared" ref="P72:Q72" si="30">IF(P64&gt;50,P71+1,P71)</f>
        <v>0</v>
      </c>
      <c r="Q72" s="65">
        <f t="shared" si="30"/>
        <v>0</v>
      </c>
      <c r="R72" s="34"/>
      <c r="S72" s="34"/>
      <c r="T72" s="66">
        <f>IF(T64&gt;50,T71+1,T71)</f>
        <v>0</v>
      </c>
      <c r="U72" s="66">
        <f t="shared" ref="U72:V72" si="31">IF(U64&gt;50,U71+1,U71)</f>
        <v>0</v>
      </c>
      <c r="V72" s="66">
        <f t="shared" si="31"/>
        <v>0</v>
      </c>
      <c r="W72" s="46"/>
      <c r="X72" s="46"/>
    </row>
    <row r="73" spans="1:24" s="97" customFormat="1" ht="64.5" customHeight="1" x14ac:dyDescent="0.3">
      <c r="A73" s="81"/>
      <c r="B73" s="81"/>
      <c r="C73" s="61"/>
      <c r="D73" s="3"/>
      <c r="E73" s="67" t="str">
        <f>IF(E64&gt;300,"dépassement de l'effectif autorisé"," ")</f>
        <v xml:space="preserve"> </v>
      </c>
      <c r="F73" s="67" t="str">
        <f t="shared" ref="F73:G73" si="32">IF(F64&gt;300,"dépassement de l'effectif autorisé"," ")</f>
        <v xml:space="preserve"> </v>
      </c>
      <c r="G73" s="67" t="str">
        <f t="shared" si="32"/>
        <v xml:space="preserve"> </v>
      </c>
      <c r="H73" s="23"/>
      <c r="I73" s="23"/>
      <c r="J73" s="68" t="str">
        <f>IF(J64&gt;300,"dépassement de l'effectif autorisé"," ")</f>
        <v xml:space="preserve"> </v>
      </c>
      <c r="K73" s="68" t="str">
        <f t="shared" ref="K73:L73" si="33">IF(K64&gt;300,"dépassement de l'effectif autorisé"," ")</f>
        <v xml:space="preserve"> </v>
      </c>
      <c r="L73" s="68" t="str">
        <f t="shared" si="33"/>
        <v xml:space="preserve"> </v>
      </c>
      <c r="M73" s="11"/>
      <c r="N73" s="11"/>
      <c r="O73" s="69" t="str">
        <f>IF(O64&gt;300,"dépassement de l'effectif autorisé"," ")</f>
        <v xml:space="preserve"> </v>
      </c>
      <c r="P73" s="69" t="str">
        <f t="shared" ref="P73:Q73" si="34">IF(P64&gt;300,"dépassement de l'effectif autorisé"," ")</f>
        <v xml:space="preserve"> </v>
      </c>
      <c r="Q73" s="69" t="str">
        <f t="shared" si="34"/>
        <v xml:space="preserve"> </v>
      </c>
      <c r="R73" s="35"/>
      <c r="S73" s="35"/>
      <c r="T73" s="70" t="str">
        <f>IF(T64&gt;300,"dépassement de l'effectif autorisé"," ")</f>
        <v xml:space="preserve"> </v>
      </c>
      <c r="U73" s="70" t="str">
        <f t="shared" ref="U73:V73" si="35">IF(U64&gt;300,"dépassement de l'effectif autorisé"," ")</f>
        <v xml:space="preserve"> </v>
      </c>
      <c r="V73" s="70" t="str">
        <f t="shared" si="35"/>
        <v xml:space="preserve"> </v>
      </c>
      <c r="W73" s="47"/>
      <c r="X73" s="47"/>
    </row>
    <row r="74" spans="1:24" s="97" customFormat="1" ht="100.5" customHeight="1" x14ac:dyDescent="0.3">
      <c r="A74" s="81"/>
      <c r="B74" s="81"/>
      <c r="C74" s="61"/>
      <c r="D74" s="3"/>
      <c r="E74" s="67" t="str">
        <f>IF(IF(E64&gt;0,E64,13)&lt;8,"un centre de loisirs reçoit au minimum 8 mineurs"," ")</f>
        <v xml:space="preserve"> </v>
      </c>
      <c r="F74" s="67" t="str">
        <f t="shared" ref="F74:G74" si="36">IF(IF(F64&gt;0,F64,13)&lt;8,"un centre de loisirs reçoit au minimum 8 mineurs"," ")</f>
        <v xml:space="preserve"> </v>
      </c>
      <c r="G74" s="67" t="str">
        <f t="shared" si="36"/>
        <v xml:space="preserve"> </v>
      </c>
      <c r="H74" s="23"/>
      <c r="I74" s="23"/>
      <c r="J74" s="68" t="str">
        <f>IF(IF(J64&gt;0,J64,13)&lt;8,"un centre de loisirs reçoit au minimum 8 mineurs"," ")</f>
        <v xml:space="preserve"> </v>
      </c>
      <c r="K74" s="68" t="str">
        <f t="shared" ref="K74:L74" si="37">IF(IF(K64&gt;0,K64,13)&lt;8,"un centre de loisirs reçoit au minimum 8 mineurs"," ")</f>
        <v xml:space="preserve"> </v>
      </c>
      <c r="L74" s="68" t="str">
        <f t="shared" si="37"/>
        <v xml:space="preserve"> </v>
      </c>
      <c r="M74" s="11"/>
      <c r="N74" s="11"/>
      <c r="O74" s="69" t="str">
        <f>IF(IF(O64&gt;0,O64,13)&lt;8,"un centre de loisirs reçoit au minimum 8 mineurs"," ")</f>
        <v xml:space="preserve"> </v>
      </c>
      <c r="P74" s="69" t="str">
        <f t="shared" ref="P74:Q74" si="38">IF(IF(P64&gt;0,P64,13)&lt;8,"un centre de loisirs reçoit au minimum 8 mineurs"," ")</f>
        <v xml:space="preserve"> </v>
      </c>
      <c r="Q74" s="69" t="str">
        <f t="shared" si="38"/>
        <v xml:space="preserve"> </v>
      </c>
      <c r="R74" s="35"/>
      <c r="S74" s="35"/>
      <c r="T74" s="70" t="str">
        <f>IF(IF(T64&gt;0,T64,13)&lt;8,"un centre de loisirs reçoit au minimum 8 mineurs"," ")</f>
        <v xml:space="preserve"> </v>
      </c>
      <c r="U74" s="70" t="str">
        <f t="shared" ref="U74:V74" si="39">IF(IF(U64&gt;0,U64,13)&lt;8,"un centre de loisirs reçoit au minimum 8 mineurs"," ")</f>
        <v xml:space="preserve"> </v>
      </c>
      <c r="V74" s="70" t="str">
        <f t="shared" si="39"/>
        <v xml:space="preserve"> </v>
      </c>
      <c r="W74" s="47"/>
      <c r="X74" s="47"/>
    </row>
    <row r="75" spans="1:24" s="97" customFormat="1" ht="15.75" x14ac:dyDescent="0.3">
      <c r="A75" s="81"/>
      <c r="B75" s="81"/>
      <c r="C75" s="71" t="s">
        <v>26</v>
      </c>
      <c r="D75" s="3"/>
      <c r="E75" s="24">
        <f>IF(E71&lt;=0,0,+ROUNDUP(E67,0))</f>
        <v>0</v>
      </c>
      <c r="F75" s="24">
        <f t="shared" ref="F75:G75" si="40">IF(F71&lt;=0,0,+ROUNDUP(F67,0))</f>
        <v>0</v>
      </c>
      <c r="G75" s="24">
        <f t="shared" si="40"/>
        <v>0</v>
      </c>
      <c r="H75" s="25"/>
      <c r="I75" s="25"/>
      <c r="J75" s="12">
        <f>IF(J71&lt;=0,0,+ROUNDUP(J67,0))</f>
        <v>0</v>
      </c>
      <c r="K75" s="12">
        <f t="shared" ref="K75:L75" si="41">IF(K71&lt;=0,0,+ROUNDUP(K67,0))</f>
        <v>0</v>
      </c>
      <c r="L75" s="12">
        <f t="shared" si="41"/>
        <v>0</v>
      </c>
      <c r="M75" s="13"/>
      <c r="N75" s="13"/>
      <c r="O75" s="36">
        <f>IF(O71&lt;=0,0,+ROUNDUP(O67,0))</f>
        <v>0</v>
      </c>
      <c r="P75" s="36">
        <f t="shared" ref="P75:Q75" si="42">IF(P71&lt;=0,0,+ROUNDUP(P67,0))</f>
        <v>0</v>
      </c>
      <c r="Q75" s="36">
        <f t="shared" si="42"/>
        <v>0</v>
      </c>
      <c r="R75" s="37"/>
      <c r="S75" s="37"/>
      <c r="T75" s="48">
        <f>IF(T71&lt;=0,0,+ROUNDUP(T67,0))</f>
        <v>0</v>
      </c>
      <c r="U75" s="48">
        <f t="shared" ref="U75:V75" si="43">IF(U71&lt;=0,0,+ROUNDUP(U67,0))</f>
        <v>0</v>
      </c>
      <c r="V75" s="48">
        <f t="shared" si="43"/>
        <v>0</v>
      </c>
      <c r="W75" s="49"/>
      <c r="X75" s="49"/>
    </row>
    <row r="76" spans="1:24" s="97" customFormat="1" ht="15.75" x14ac:dyDescent="0.3">
      <c r="A76" s="81"/>
      <c r="B76" s="81"/>
      <c r="C76" s="71" t="s">
        <v>27</v>
      </c>
      <c r="D76" s="3"/>
      <c r="E76" s="26">
        <f>IF(E71&lt;1,0,E69)</f>
        <v>0</v>
      </c>
      <c r="F76" s="26">
        <f t="shared" ref="F76:G76" si="44">IF(F71&lt;1,0,F69)</f>
        <v>0</v>
      </c>
      <c r="G76" s="26">
        <f t="shared" si="44"/>
        <v>0</v>
      </c>
      <c r="H76" s="27"/>
      <c r="I76" s="27"/>
      <c r="J76" s="14">
        <f>IF(J71&lt;1,0,J69)</f>
        <v>0</v>
      </c>
      <c r="K76" s="14">
        <f t="shared" ref="K76:L76" si="45">IF(K71&lt;1,0,K69)</f>
        <v>0</v>
      </c>
      <c r="L76" s="14">
        <f t="shared" si="45"/>
        <v>0</v>
      </c>
      <c r="M76" s="15"/>
      <c r="N76" s="15"/>
      <c r="O76" s="38">
        <f>IF(O71&lt;1,0,O69)</f>
        <v>0</v>
      </c>
      <c r="P76" s="38">
        <f t="shared" ref="P76:Q76" si="46">IF(P71&lt;1,0,P69)</f>
        <v>0</v>
      </c>
      <c r="Q76" s="38">
        <f t="shared" si="46"/>
        <v>0</v>
      </c>
      <c r="R76" s="39"/>
      <c r="S76" s="39"/>
      <c r="T76" s="50">
        <f>IF(T71&lt;1,0,T69)</f>
        <v>0</v>
      </c>
      <c r="U76" s="50">
        <f t="shared" ref="U76:V76" si="47">IF(U71&lt;1,0,U69)</f>
        <v>0</v>
      </c>
      <c r="V76" s="50">
        <f t="shared" si="47"/>
        <v>0</v>
      </c>
      <c r="W76" s="51"/>
      <c r="X76" s="51"/>
    </row>
    <row r="77" spans="1:24" s="97" customFormat="1" ht="15.75" x14ac:dyDescent="0.3">
      <c r="A77" s="81"/>
      <c r="B77" s="81"/>
      <c r="C77" s="71" t="s">
        <v>28</v>
      </c>
      <c r="D77" s="3"/>
      <c r="E77" s="24">
        <f>IF(E71&lt;1,0,+E78-E75-E76)</f>
        <v>0</v>
      </c>
      <c r="F77" s="24">
        <f t="shared" ref="F77:G77" si="48">IF(F71&lt;1,0,+F78-F75-F76)</f>
        <v>0</v>
      </c>
      <c r="G77" s="24">
        <f t="shared" si="48"/>
        <v>0</v>
      </c>
      <c r="H77" s="25"/>
      <c r="I77" s="25"/>
      <c r="J77" s="12">
        <f>IF(J71&lt;1,0,+J78-J75-J76)</f>
        <v>0</v>
      </c>
      <c r="K77" s="12">
        <f t="shared" ref="K77:L77" si="49">IF(K71&lt;1,0,+K78-K75-K76)</f>
        <v>0</v>
      </c>
      <c r="L77" s="12">
        <f t="shared" si="49"/>
        <v>0</v>
      </c>
      <c r="M77" s="13"/>
      <c r="N77" s="13"/>
      <c r="O77" s="36">
        <f>IF(O71&lt;1,0,+O78-O75-O76)</f>
        <v>0</v>
      </c>
      <c r="P77" s="36">
        <f t="shared" ref="P77:Q77" si="50">IF(P71&lt;1,0,+P78-P75-P76)</f>
        <v>0</v>
      </c>
      <c r="Q77" s="36">
        <f t="shared" si="50"/>
        <v>0</v>
      </c>
      <c r="R77" s="37"/>
      <c r="S77" s="37"/>
      <c r="T77" s="48">
        <f>IF(T71&lt;1,0,+T78-T75-T76)</f>
        <v>0</v>
      </c>
      <c r="U77" s="48">
        <f t="shared" ref="U77:V77" si="51">IF(U71&lt;1,0,+U78-U75-U76)</f>
        <v>0</v>
      </c>
      <c r="V77" s="48">
        <f t="shared" si="51"/>
        <v>0</v>
      </c>
      <c r="W77" s="49"/>
      <c r="X77" s="49"/>
    </row>
    <row r="78" spans="1:24" s="97" customFormat="1" ht="15.75" x14ac:dyDescent="0.3">
      <c r="A78" s="81"/>
      <c r="B78" s="81"/>
      <c r="C78" s="71"/>
      <c r="D78" s="3"/>
      <c r="E78" s="24">
        <f>IF(E71&lt;1,0,+ROUNDUP(E71,0))</f>
        <v>0</v>
      </c>
      <c r="F78" s="24">
        <f t="shared" ref="F78:G78" si="52">IF(F71&lt;1,0,+ROUNDUP(F71,0))</f>
        <v>0</v>
      </c>
      <c r="G78" s="24">
        <f t="shared" si="52"/>
        <v>0</v>
      </c>
      <c r="H78" s="25"/>
      <c r="I78" s="25"/>
      <c r="J78" s="12">
        <f>IF(J71&lt;1,0,+ROUNDUP(J71,0))</f>
        <v>0</v>
      </c>
      <c r="K78" s="12">
        <f t="shared" ref="K78:L78" si="53">IF(K71&lt;1,0,+ROUNDUP(K71,0))</f>
        <v>0</v>
      </c>
      <c r="L78" s="12">
        <f t="shared" si="53"/>
        <v>0</v>
      </c>
      <c r="M78" s="13"/>
      <c r="N78" s="13"/>
      <c r="O78" s="36">
        <f>IF(O71&lt;1,0,+ROUNDUP(O71,0))</f>
        <v>0</v>
      </c>
      <c r="P78" s="36">
        <f t="shared" ref="P78:Q78" si="54">IF(P71&lt;1,0,+ROUNDUP(P71,0))</f>
        <v>0</v>
      </c>
      <c r="Q78" s="36">
        <f t="shared" si="54"/>
        <v>0</v>
      </c>
      <c r="R78" s="37"/>
      <c r="S78" s="37"/>
      <c r="T78" s="48">
        <f>IF(T71&lt;1,0,+ROUNDUP(T71,0))</f>
        <v>0</v>
      </c>
      <c r="U78" s="48">
        <f t="shared" ref="U78:V78" si="55">IF(U71&lt;1,0,+ROUNDUP(U71,0))</f>
        <v>0</v>
      </c>
      <c r="V78" s="48">
        <f t="shared" si="55"/>
        <v>0</v>
      </c>
      <c r="W78" s="49"/>
      <c r="X78" s="49"/>
    </row>
    <row r="79" spans="1:24" s="97" customFormat="1" ht="15.75" x14ac:dyDescent="0.3">
      <c r="A79" s="81"/>
      <c r="B79" s="81"/>
      <c r="C79" s="72" t="s">
        <v>29</v>
      </c>
      <c r="D79" s="3"/>
      <c r="E79" s="24">
        <f>SUM(E75:E77)</f>
        <v>0</v>
      </c>
      <c r="F79" s="24">
        <f t="shared" ref="F79:G79" si="56">SUM(F75:F77)</f>
        <v>0</v>
      </c>
      <c r="G79" s="24">
        <f t="shared" si="56"/>
        <v>0</v>
      </c>
      <c r="H79" s="25"/>
      <c r="I79" s="25"/>
      <c r="J79" s="12">
        <f>SUM(J75:J77)</f>
        <v>0</v>
      </c>
      <c r="K79" s="12">
        <f t="shared" ref="K79:L79" si="57">SUM(K75:K77)</f>
        <v>0</v>
      </c>
      <c r="L79" s="12">
        <f t="shared" si="57"/>
        <v>0</v>
      </c>
      <c r="M79" s="13"/>
      <c r="N79" s="13"/>
      <c r="O79" s="36">
        <f>SUM(O75:O77)</f>
        <v>0</v>
      </c>
      <c r="P79" s="36">
        <f t="shared" ref="P79:Q79" si="58">SUM(P75:P77)</f>
        <v>0</v>
      </c>
      <c r="Q79" s="36">
        <f t="shared" si="58"/>
        <v>0</v>
      </c>
      <c r="R79" s="37"/>
      <c r="S79" s="37"/>
      <c r="T79" s="48">
        <f>SUM(T75:T77)</f>
        <v>0</v>
      </c>
      <c r="U79" s="48">
        <f t="shared" ref="U79:V79" si="59">SUM(U75:U77)</f>
        <v>0</v>
      </c>
      <c r="V79" s="48">
        <f t="shared" si="59"/>
        <v>0</v>
      </c>
      <c r="W79" s="49"/>
      <c r="X79" s="49"/>
    </row>
    <row r="80" spans="1:24" s="97" customFormat="1" ht="15.75" x14ac:dyDescent="0.3">
      <c r="A80" s="81"/>
      <c r="B80" s="81"/>
      <c r="C80" s="71" t="s">
        <v>30</v>
      </c>
      <c r="D80" s="3"/>
      <c r="E80" s="28"/>
      <c r="F80" s="21"/>
      <c r="G80" s="21"/>
      <c r="H80" s="21"/>
      <c r="I80" s="21"/>
      <c r="J80" s="16"/>
      <c r="K80" s="9"/>
      <c r="L80" s="9"/>
      <c r="M80" s="9"/>
      <c r="N80" s="9"/>
      <c r="O80" s="40"/>
      <c r="P80" s="33"/>
      <c r="Q80" s="33"/>
      <c r="R80" s="33"/>
      <c r="S80" s="33"/>
      <c r="T80" s="52"/>
      <c r="U80" s="45"/>
      <c r="V80" s="45"/>
      <c r="W80" s="45"/>
      <c r="X80" s="45"/>
    </row>
    <row r="81" spans="1:24" s="97" customFormat="1" ht="15.75" x14ac:dyDescent="0.3">
      <c r="A81" s="81"/>
      <c r="B81" s="81"/>
      <c r="C81" s="71" t="s">
        <v>31</v>
      </c>
      <c r="D81" s="3"/>
      <c r="E81" s="29" t="str">
        <f>+IF(E64&gt;0,1,"")</f>
        <v/>
      </c>
      <c r="F81" s="29" t="str">
        <f t="shared" ref="F81:G81" si="60">+IF(F64&gt;0,1,"")</f>
        <v/>
      </c>
      <c r="G81" s="29" t="str">
        <f t="shared" si="60"/>
        <v/>
      </c>
      <c r="H81" s="25"/>
      <c r="I81" s="25"/>
      <c r="J81" s="17" t="str">
        <f>+IF(J64&gt;0,1,"")</f>
        <v/>
      </c>
      <c r="K81" s="17" t="str">
        <f t="shared" ref="K81:L81" si="61">+IF(K64&gt;0,1,"")</f>
        <v/>
      </c>
      <c r="L81" s="17" t="str">
        <f t="shared" si="61"/>
        <v/>
      </c>
      <c r="M81" s="13"/>
      <c r="N81" s="13"/>
      <c r="O81" s="41" t="str">
        <f>+IF(O64&gt;0,1,"")</f>
        <v/>
      </c>
      <c r="P81" s="41" t="str">
        <f t="shared" ref="P81:Q81" si="62">+IF(P64&gt;0,1,"")</f>
        <v/>
      </c>
      <c r="Q81" s="41" t="str">
        <f t="shared" si="62"/>
        <v/>
      </c>
      <c r="R81" s="37"/>
      <c r="S81" s="37"/>
      <c r="T81" s="53" t="str">
        <f>+IF(T64&gt;0,1,"")</f>
        <v/>
      </c>
      <c r="U81" s="53" t="str">
        <f t="shared" ref="U81:V81" si="63">+IF(U64&gt;0,1,"")</f>
        <v/>
      </c>
      <c r="V81" s="53" t="str">
        <f t="shared" si="63"/>
        <v/>
      </c>
      <c r="W81" s="49"/>
      <c r="X81" s="49"/>
    </row>
    <row r="82" spans="1:24" s="97" customFormat="1" ht="15.75" x14ac:dyDescent="0.3">
      <c r="A82" s="81"/>
      <c r="B82" s="81"/>
      <c r="C82" s="73" t="s">
        <v>32</v>
      </c>
      <c r="D82" s="3"/>
      <c r="E82" s="30">
        <f>IF(E64&gt;7,ROUNDUP(+E72,0),0)</f>
        <v>0</v>
      </c>
      <c r="F82" s="30">
        <f t="shared" ref="F82:G82" si="64">IF(F64&gt;7,ROUNDUP(+F72,0),0)</f>
        <v>0</v>
      </c>
      <c r="G82" s="30">
        <f t="shared" si="64"/>
        <v>0</v>
      </c>
      <c r="H82" s="31"/>
      <c r="I82" s="31"/>
      <c r="J82" s="18">
        <f>IF(J64&gt;7,ROUNDUP(+J72,0),0)</f>
        <v>0</v>
      </c>
      <c r="K82" s="18">
        <f t="shared" ref="K82:L82" si="65">IF(K64&gt;7,ROUNDUP(+K72,0),0)</f>
        <v>0</v>
      </c>
      <c r="L82" s="18">
        <f t="shared" si="65"/>
        <v>0</v>
      </c>
      <c r="M82" s="19"/>
      <c r="N82" s="19"/>
      <c r="O82" s="42">
        <f>IF(O64&gt;7,ROUNDUP(+O72,0),0)</f>
        <v>0</v>
      </c>
      <c r="P82" s="42">
        <f t="shared" ref="P82:Q82" si="66">IF(P64&gt;7,ROUNDUP(+P72,0),0)</f>
        <v>0</v>
      </c>
      <c r="Q82" s="42">
        <f t="shared" si="66"/>
        <v>0</v>
      </c>
      <c r="R82" s="43"/>
      <c r="S82" s="43"/>
      <c r="T82" s="54">
        <f>IF(T64&gt;7,ROUNDUP(+T72,0),0)</f>
        <v>0</v>
      </c>
      <c r="U82" s="54">
        <f t="shared" ref="U82:V82" si="67">IF(U64&gt;7,ROUNDUP(+U72,0),0)</f>
        <v>0</v>
      </c>
      <c r="V82" s="54">
        <f t="shared" si="67"/>
        <v>0</v>
      </c>
      <c r="W82" s="55"/>
      <c r="X82" s="55"/>
    </row>
    <row r="83" spans="1:24" s="97" customFormat="1" ht="63" x14ac:dyDescent="0.3">
      <c r="A83" s="81"/>
      <c r="B83" s="81"/>
      <c r="C83" s="71"/>
      <c r="D83" s="3"/>
      <c r="E83" s="57" t="s">
        <v>34</v>
      </c>
      <c r="F83" s="57" t="s">
        <v>33</v>
      </c>
      <c r="G83" s="57" t="s">
        <v>33</v>
      </c>
      <c r="H83" s="32"/>
      <c r="I83" s="32"/>
      <c r="J83" s="58" t="s">
        <v>33</v>
      </c>
      <c r="K83" s="58" t="s">
        <v>33</v>
      </c>
      <c r="L83" s="58" t="s">
        <v>33</v>
      </c>
      <c r="M83" s="20"/>
      <c r="N83" s="20"/>
      <c r="O83" s="59" t="s">
        <v>33</v>
      </c>
      <c r="P83" s="59" t="s">
        <v>33</v>
      </c>
      <c r="Q83" s="59" t="s">
        <v>33</v>
      </c>
      <c r="R83" s="44"/>
      <c r="S83" s="44"/>
      <c r="T83" s="60" t="s">
        <v>33</v>
      </c>
      <c r="U83" s="60" t="s">
        <v>33</v>
      </c>
      <c r="V83" s="60" t="s">
        <v>33</v>
      </c>
      <c r="W83" s="56"/>
      <c r="X83" s="56"/>
    </row>
    <row r="84" spans="1:24" ht="117" x14ac:dyDescent="0.25">
      <c r="A84" s="1"/>
      <c r="B84" s="1"/>
      <c r="C84" s="71"/>
      <c r="D84" s="1"/>
      <c r="E84" s="57" t="s">
        <v>35</v>
      </c>
      <c r="F84" s="57" t="s">
        <v>35</v>
      </c>
      <c r="G84" s="57" t="s">
        <v>35</v>
      </c>
      <c r="H84" s="82"/>
      <c r="I84" s="82"/>
      <c r="J84" s="58" t="s">
        <v>35</v>
      </c>
      <c r="K84" s="58" t="s">
        <v>35</v>
      </c>
      <c r="L84" s="58" t="s">
        <v>35</v>
      </c>
      <c r="M84" s="83"/>
      <c r="N84" s="83"/>
      <c r="O84" s="59" t="s">
        <v>35</v>
      </c>
      <c r="P84" s="59" t="s">
        <v>35</v>
      </c>
      <c r="Q84" s="59" t="s">
        <v>35</v>
      </c>
      <c r="R84" s="84"/>
      <c r="S84" s="84"/>
      <c r="T84" s="60" t="s">
        <v>35</v>
      </c>
      <c r="U84" s="60" t="s">
        <v>35</v>
      </c>
      <c r="V84" s="60" t="s">
        <v>35</v>
      </c>
      <c r="W84" s="85"/>
      <c r="X84" s="85"/>
    </row>
  </sheetData>
  <protectedRanges>
    <protectedRange password="D957" sqref="A55:X55 A56:I56 A57:X84" name="Plage1"/>
  </protectedRanges>
  <mergeCells count="10">
    <mergeCell ref="A1:D1"/>
    <mergeCell ref="E1:I1"/>
    <mergeCell ref="J1:N1"/>
    <mergeCell ref="O1:S1"/>
    <mergeCell ref="T1:X1"/>
    <mergeCell ref="E59:X59"/>
    <mergeCell ref="E60:I60"/>
    <mergeCell ref="J60:N60"/>
    <mergeCell ref="O60:S60"/>
    <mergeCell ref="T60:X60"/>
  </mergeCells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4"/>
  <sheetViews>
    <sheetView workbookViewId="0">
      <selection sqref="A1:D1"/>
    </sheetView>
  </sheetViews>
  <sheetFormatPr baseColWidth="10" defaultRowHeight="15" x14ac:dyDescent="0.25"/>
  <cols>
    <col min="1" max="1" width="5.28515625" style="96" customWidth="1"/>
    <col min="2" max="2" width="21.7109375" style="96" customWidth="1"/>
    <col min="3" max="3" width="27.85546875" style="96" customWidth="1"/>
    <col min="4" max="4" width="13.7109375" style="96" customWidth="1"/>
    <col min="5" max="5" width="6.85546875" style="96" customWidth="1"/>
    <col min="6" max="6" width="6.28515625" style="96" customWidth="1"/>
    <col min="7" max="7" width="6.7109375" style="96" customWidth="1"/>
    <col min="8" max="8" width="7.28515625" style="96" customWidth="1"/>
    <col min="9" max="9" width="6.5703125" style="96" customWidth="1"/>
    <col min="10" max="10" width="6.85546875" style="96" customWidth="1"/>
    <col min="11" max="11" width="7" style="96" customWidth="1"/>
    <col min="12" max="12" width="7.140625" style="96" customWidth="1"/>
    <col min="13" max="13" width="6.85546875" style="96" customWidth="1"/>
    <col min="14" max="14" width="8.28515625" style="96" customWidth="1"/>
    <col min="15" max="15" width="8.42578125" style="96" customWidth="1"/>
    <col min="16" max="16" width="8.28515625" style="96" customWidth="1"/>
    <col min="17" max="17" width="7.140625" style="96" customWidth="1"/>
    <col min="18" max="18" width="7.28515625" style="96" customWidth="1"/>
    <col min="19" max="20" width="7.7109375" style="96" customWidth="1"/>
    <col min="21" max="21" width="7.85546875" style="96" customWidth="1"/>
    <col min="22" max="22" width="8" style="96" customWidth="1"/>
    <col min="23" max="23" width="6.7109375" style="96" customWidth="1"/>
    <col min="24" max="24" width="7.42578125" style="96" customWidth="1"/>
    <col min="25" max="16384" width="11.42578125" style="96"/>
  </cols>
  <sheetData>
    <row r="1" spans="1:24" x14ac:dyDescent="0.25">
      <c r="A1" s="95" t="s">
        <v>0</v>
      </c>
      <c r="B1" s="95"/>
      <c r="C1" s="95"/>
      <c r="D1" s="95"/>
      <c r="E1" s="99" t="s">
        <v>1</v>
      </c>
      <c r="F1" s="99"/>
      <c r="G1" s="99"/>
      <c r="H1" s="99"/>
      <c r="I1" s="99"/>
      <c r="J1" s="100" t="s">
        <v>2</v>
      </c>
      <c r="K1" s="100"/>
      <c r="L1" s="100"/>
      <c r="M1" s="100"/>
      <c r="N1" s="100"/>
      <c r="O1" s="101" t="s">
        <v>3</v>
      </c>
      <c r="P1" s="101"/>
      <c r="Q1" s="101"/>
      <c r="R1" s="101"/>
      <c r="S1" s="101"/>
      <c r="T1" s="94" t="s">
        <v>4</v>
      </c>
      <c r="U1" s="94"/>
      <c r="V1" s="94"/>
      <c r="W1" s="94"/>
      <c r="X1" s="94"/>
    </row>
    <row r="2" spans="1:24" ht="18" customHeight="1" x14ac:dyDescent="0.4">
      <c r="A2" s="2" t="s">
        <v>15</v>
      </c>
      <c r="B2" s="2" t="s">
        <v>16</v>
      </c>
      <c r="C2" s="2" t="s">
        <v>17</v>
      </c>
      <c r="D2" s="2" t="s">
        <v>18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</row>
    <row r="3" spans="1:24" ht="19.5" x14ac:dyDescent="0.4">
      <c r="A3" s="86"/>
      <c r="B3" s="87"/>
      <c r="C3" s="87"/>
      <c r="D3" s="88"/>
      <c r="E3" s="89"/>
      <c r="F3" s="90"/>
      <c r="G3" s="90"/>
      <c r="H3" s="90"/>
      <c r="I3" s="90"/>
      <c r="J3" s="91"/>
      <c r="K3" s="91"/>
      <c r="L3" s="91"/>
      <c r="M3" s="91"/>
      <c r="N3" s="91"/>
      <c r="O3" s="92"/>
      <c r="P3" s="92"/>
      <c r="Q3" s="92"/>
      <c r="R3" s="92"/>
      <c r="S3" s="92"/>
      <c r="T3" s="93"/>
      <c r="U3" s="93"/>
      <c r="V3" s="93"/>
      <c r="W3" s="93"/>
      <c r="X3" s="93"/>
    </row>
    <row r="4" spans="1:24" ht="19.5" x14ac:dyDescent="0.4">
      <c r="A4" s="86"/>
      <c r="B4" s="87"/>
      <c r="C4" s="87"/>
      <c r="D4" s="88"/>
      <c r="E4" s="89"/>
      <c r="F4" s="90"/>
      <c r="G4" s="90"/>
      <c r="H4" s="90"/>
      <c r="I4" s="90"/>
      <c r="J4" s="91"/>
      <c r="K4" s="91"/>
      <c r="L4" s="91"/>
      <c r="M4" s="91"/>
      <c r="N4" s="91"/>
      <c r="O4" s="92"/>
      <c r="P4" s="92"/>
      <c r="Q4" s="92"/>
      <c r="R4" s="92"/>
      <c r="S4" s="92"/>
      <c r="T4" s="93"/>
      <c r="U4" s="93"/>
      <c r="V4" s="93"/>
      <c r="W4" s="93"/>
      <c r="X4" s="93"/>
    </row>
    <row r="5" spans="1:24" ht="19.5" x14ac:dyDescent="0.4">
      <c r="A5" s="86"/>
      <c r="B5" s="87"/>
      <c r="C5" s="87"/>
      <c r="D5" s="88"/>
      <c r="E5" s="89"/>
      <c r="F5" s="90"/>
      <c r="G5" s="90"/>
      <c r="H5" s="90"/>
      <c r="I5" s="90"/>
      <c r="J5" s="91"/>
      <c r="K5" s="91"/>
      <c r="L5" s="91"/>
      <c r="M5" s="91"/>
      <c r="N5" s="91"/>
      <c r="O5" s="92"/>
      <c r="P5" s="92"/>
      <c r="Q5" s="92"/>
      <c r="R5" s="92"/>
      <c r="S5" s="92"/>
      <c r="T5" s="93"/>
      <c r="U5" s="93"/>
      <c r="V5" s="93"/>
      <c r="W5" s="93"/>
      <c r="X5" s="93"/>
    </row>
    <row r="6" spans="1:24" ht="19.5" x14ac:dyDescent="0.4">
      <c r="A6" s="86"/>
      <c r="B6" s="87"/>
      <c r="C6" s="87"/>
      <c r="D6" s="88"/>
      <c r="E6" s="89"/>
      <c r="F6" s="90"/>
      <c r="G6" s="90"/>
      <c r="H6" s="90"/>
      <c r="I6" s="90"/>
      <c r="J6" s="91"/>
      <c r="K6" s="91"/>
      <c r="L6" s="91"/>
      <c r="M6" s="91"/>
      <c r="N6" s="91"/>
      <c r="O6" s="92"/>
      <c r="P6" s="92"/>
      <c r="Q6" s="92"/>
      <c r="R6" s="92"/>
      <c r="S6" s="92"/>
      <c r="T6" s="93"/>
      <c r="U6" s="93"/>
      <c r="V6" s="93"/>
      <c r="W6" s="93"/>
      <c r="X6" s="93"/>
    </row>
    <row r="7" spans="1:24" ht="19.5" x14ac:dyDescent="0.4">
      <c r="A7" s="86"/>
      <c r="B7" s="87"/>
      <c r="C7" s="87"/>
      <c r="D7" s="88"/>
      <c r="E7" s="89"/>
      <c r="F7" s="90"/>
      <c r="G7" s="90"/>
      <c r="H7" s="90"/>
      <c r="I7" s="90"/>
      <c r="J7" s="91"/>
      <c r="K7" s="91"/>
      <c r="L7" s="91"/>
      <c r="M7" s="91"/>
      <c r="N7" s="91"/>
      <c r="O7" s="92"/>
      <c r="P7" s="92"/>
      <c r="Q7" s="92"/>
      <c r="R7" s="92"/>
      <c r="S7" s="92"/>
      <c r="T7" s="93"/>
      <c r="U7" s="93"/>
      <c r="V7" s="93"/>
      <c r="W7" s="93"/>
      <c r="X7" s="93"/>
    </row>
    <row r="8" spans="1:24" ht="19.5" x14ac:dyDescent="0.4">
      <c r="A8" s="86"/>
      <c r="B8" s="87"/>
      <c r="C8" s="87"/>
      <c r="D8" s="88"/>
      <c r="E8" s="89"/>
      <c r="F8" s="90"/>
      <c r="G8" s="90"/>
      <c r="H8" s="90"/>
      <c r="I8" s="90"/>
      <c r="J8" s="91"/>
      <c r="K8" s="91"/>
      <c r="L8" s="91"/>
      <c r="M8" s="91"/>
      <c r="N8" s="91"/>
      <c r="O8" s="92"/>
      <c r="P8" s="92"/>
      <c r="Q8" s="92"/>
      <c r="R8" s="92"/>
      <c r="S8" s="92"/>
      <c r="T8" s="93"/>
      <c r="U8" s="93"/>
      <c r="V8" s="93"/>
      <c r="W8" s="93"/>
      <c r="X8" s="93"/>
    </row>
    <row r="9" spans="1:24" ht="19.5" x14ac:dyDescent="0.4">
      <c r="A9" s="86"/>
      <c r="B9" s="87"/>
      <c r="C9" s="87"/>
      <c r="D9" s="88"/>
      <c r="E9" s="89"/>
      <c r="F9" s="90"/>
      <c r="G9" s="90"/>
      <c r="H9" s="90"/>
      <c r="I9" s="90"/>
      <c r="J9" s="91"/>
      <c r="K9" s="91"/>
      <c r="L9" s="91"/>
      <c r="M9" s="91"/>
      <c r="N9" s="91"/>
      <c r="O9" s="92"/>
      <c r="P9" s="92"/>
      <c r="Q9" s="92"/>
      <c r="R9" s="92"/>
      <c r="S9" s="92"/>
      <c r="T9" s="93"/>
      <c r="U9" s="93"/>
      <c r="V9" s="93"/>
      <c r="W9" s="93"/>
      <c r="X9" s="93"/>
    </row>
    <row r="10" spans="1:24" ht="19.5" x14ac:dyDescent="0.4">
      <c r="A10" s="86"/>
      <c r="B10" s="87"/>
      <c r="C10" s="87"/>
      <c r="D10" s="88"/>
      <c r="E10" s="89"/>
      <c r="F10" s="90"/>
      <c r="G10" s="90"/>
      <c r="H10" s="90"/>
      <c r="I10" s="90"/>
      <c r="J10" s="91"/>
      <c r="K10" s="91"/>
      <c r="L10" s="91"/>
      <c r="M10" s="91"/>
      <c r="N10" s="91"/>
      <c r="O10" s="92"/>
      <c r="P10" s="92"/>
      <c r="Q10" s="92"/>
      <c r="R10" s="92"/>
      <c r="S10" s="92"/>
      <c r="T10" s="93"/>
      <c r="U10" s="93"/>
      <c r="V10" s="93"/>
      <c r="W10" s="93"/>
      <c r="X10" s="93"/>
    </row>
    <row r="11" spans="1:24" ht="19.5" x14ac:dyDescent="0.4">
      <c r="A11" s="86"/>
      <c r="B11" s="87"/>
      <c r="C11" s="87"/>
      <c r="D11" s="88"/>
      <c r="E11" s="89"/>
      <c r="F11" s="90"/>
      <c r="G11" s="90"/>
      <c r="H11" s="90"/>
      <c r="I11" s="90"/>
      <c r="J11" s="91"/>
      <c r="K11" s="91"/>
      <c r="L11" s="91"/>
      <c r="M11" s="91"/>
      <c r="N11" s="91"/>
      <c r="O11" s="92"/>
      <c r="P11" s="92"/>
      <c r="Q11" s="92"/>
      <c r="R11" s="92"/>
      <c r="S11" s="92"/>
      <c r="T11" s="93"/>
      <c r="U11" s="93"/>
      <c r="V11" s="93"/>
      <c r="W11" s="93"/>
      <c r="X11" s="93"/>
    </row>
    <row r="12" spans="1:24" ht="19.5" x14ac:dyDescent="0.4">
      <c r="A12" s="86"/>
      <c r="B12" s="87"/>
      <c r="C12" s="87"/>
      <c r="D12" s="88"/>
      <c r="E12" s="89"/>
      <c r="F12" s="90"/>
      <c r="G12" s="90"/>
      <c r="H12" s="90"/>
      <c r="I12" s="90"/>
      <c r="J12" s="91"/>
      <c r="K12" s="91"/>
      <c r="L12" s="91"/>
      <c r="M12" s="91"/>
      <c r="N12" s="91"/>
      <c r="O12" s="92"/>
      <c r="P12" s="92"/>
      <c r="Q12" s="92"/>
      <c r="R12" s="92"/>
      <c r="S12" s="92"/>
      <c r="T12" s="93"/>
      <c r="U12" s="93"/>
      <c r="V12" s="93"/>
      <c r="W12" s="93"/>
      <c r="X12" s="93"/>
    </row>
    <row r="13" spans="1:24" ht="19.5" x14ac:dyDescent="0.4">
      <c r="A13" s="86"/>
      <c r="B13" s="87"/>
      <c r="C13" s="87"/>
      <c r="D13" s="88"/>
      <c r="E13" s="89"/>
      <c r="F13" s="90"/>
      <c r="G13" s="90"/>
      <c r="H13" s="90"/>
      <c r="I13" s="90"/>
      <c r="J13" s="91"/>
      <c r="K13" s="91"/>
      <c r="L13" s="91"/>
      <c r="M13" s="91"/>
      <c r="N13" s="91"/>
      <c r="O13" s="92"/>
      <c r="P13" s="92"/>
      <c r="Q13" s="92"/>
      <c r="R13" s="92"/>
      <c r="S13" s="92"/>
      <c r="T13" s="93"/>
      <c r="U13" s="93"/>
      <c r="V13" s="93"/>
      <c r="W13" s="93"/>
      <c r="X13" s="93"/>
    </row>
    <row r="14" spans="1:24" ht="19.5" x14ac:dyDescent="0.4">
      <c r="A14" s="86"/>
      <c r="B14" s="87"/>
      <c r="C14" s="87"/>
      <c r="D14" s="88"/>
      <c r="E14" s="89"/>
      <c r="F14" s="90"/>
      <c r="G14" s="90"/>
      <c r="H14" s="90"/>
      <c r="I14" s="90"/>
      <c r="J14" s="91"/>
      <c r="K14" s="91"/>
      <c r="L14" s="91"/>
      <c r="M14" s="91"/>
      <c r="N14" s="91"/>
      <c r="O14" s="92"/>
      <c r="P14" s="92"/>
      <c r="Q14" s="92"/>
      <c r="R14" s="92"/>
      <c r="S14" s="92"/>
      <c r="T14" s="93"/>
      <c r="U14" s="93"/>
      <c r="V14" s="93"/>
      <c r="W14" s="93"/>
      <c r="X14" s="93"/>
    </row>
    <row r="15" spans="1:24" ht="19.5" x14ac:dyDescent="0.4">
      <c r="A15" s="86"/>
      <c r="B15" s="87"/>
      <c r="C15" s="87"/>
      <c r="D15" s="88"/>
      <c r="E15" s="89"/>
      <c r="F15" s="90"/>
      <c r="G15" s="90"/>
      <c r="H15" s="90"/>
      <c r="I15" s="90"/>
      <c r="J15" s="91"/>
      <c r="K15" s="91"/>
      <c r="L15" s="91"/>
      <c r="M15" s="91"/>
      <c r="N15" s="91"/>
      <c r="O15" s="92"/>
      <c r="P15" s="92"/>
      <c r="Q15" s="92"/>
      <c r="R15" s="92"/>
      <c r="S15" s="92"/>
      <c r="T15" s="93"/>
      <c r="U15" s="93"/>
      <c r="V15" s="93"/>
      <c r="W15" s="93"/>
      <c r="X15" s="93"/>
    </row>
    <row r="16" spans="1:24" ht="19.5" x14ac:dyDescent="0.4">
      <c r="A16" s="86"/>
      <c r="B16" s="87"/>
      <c r="C16" s="87"/>
      <c r="D16" s="88"/>
      <c r="E16" s="89"/>
      <c r="F16" s="90"/>
      <c r="G16" s="90"/>
      <c r="H16" s="90"/>
      <c r="I16" s="90"/>
      <c r="J16" s="91"/>
      <c r="K16" s="91"/>
      <c r="L16" s="91"/>
      <c r="M16" s="91"/>
      <c r="N16" s="91"/>
      <c r="O16" s="92"/>
      <c r="P16" s="92"/>
      <c r="Q16" s="92"/>
      <c r="R16" s="92"/>
      <c r="S16" s="92"/>
      <c r="T16" s="93"/>
      <c r="U16" s="93"/>
      <c r="V16" s="93"/>
      <c r="W16" s="93"/>
      <c r="X16" s="93"/>
    </row>
    <row r="17" spans="1:24" ht="19.5" x14ac:dyDescent="0.4">
      <c r="A17" s="86"/>
      <c r="B17" s="87"/>
      <c r="C17" s="87"/>
      <c r="D17" s="88"/>
      <c r="E17" s="89"/>
      <c r="F17" s="90"/>
      <c r="G17" s="90"/>
      <c r="H17" s="90"/>
      <c r="I17" s="90"/>
      <c r="J17" s="91"/>
      <c r="K17" s="91"/>
      <c r="L17" s="91"/>
      <c r="M17" s="91"/>
      <c r="N17" s="91"/>
      <c r="O17" s="92"/>
      <c r="P17" s="92"/>
      <c r="Q17" s="92"/>
      <c r="R17" s="92"/>
      <c r="S17" s="92"/>
      <c r="T17" s="93"/>
      <c r="U17" s="93"/>
      <c r="V17" s="93"/>
      <c r="W17" s="93"/>
      <c r="X17" s="93"/>
    </row>
    <row r="18" spans="1:24" ht="19.5" x14ac:dyDescent="0.4">
      <c r="A18" s="86"/>
      <c r="B18" s="87"/>
      <c r="C18" s="87"/>
      <c r="D18" s="88"/>
      <c r="E18" s="89"/>
      <c r="F18" s="90"/>
      <c r="G18" s="90"/>
      <c r="H18" s="90"/>
      <c r="I18" s="90"/>
      <c r="J18" s="91"/>
      <c r="K18" s="91"/>
      <c r="L18" s="91"/>
      <c r="M18" s="91"/>
      <c r="N18" s="91"/>
      <c r="O18" s="92"/>
      <c r="P18" s="92"/>
      <c r="Q18" s="92"/>
      <c r="R18" s="92"/>
      <c r="S18" s="92"/>
      <c r="T18" s="93"/>
      <c r="U18" s="93"/>
      <c r="V18" s="93"/>
      <c r="W18" s="93"/>
      <c r="X18" s="93"/>
    </row>
    <row r="19" spans="1:24" ht="19.5" x14ac:dyDescent="0.4">
      <c r="A19" s="86"/>
      <c r="B19" s="87"/>
      <c r="C19" s="87"/>
      <c r="D19" s="88"/>
      <c r="E19" s="89"/>
      <c r="F19" s="90"/>
      <c r="G19" s="90"/>
      <c r="H19" s="90"/>
      <c r="I19" s="90"/>
      <c r="J19" s="91"/>
      <c r="K19" s="91"/>
      <c r="L19" s="91"/>
      <c r="M19" s="91"/>
      <c r="N19" s="91"/>
      <c r="O19" s="92"/>
      <c r="P19" s="92"/>
      <c r="Q19" s="92"/>
      <c r="R19" s="92"/>
      <c r="S19" s="92"/>
      <c r="T19" s="93"/>
      <c r="U19" s="93"/>
      <c r="V19" s="93"/>
      <c r="W19" s="93"/>
      <c r="X19" s="93"/>
    </row>
    <row r="20" spans="1:24" ht="19.5" x14ac:dyDescent="0.4">
      <c r="A20" s="86"/>
      <c r="B20" s="87"/>
      <c r="C20" s="87"/>
      <c r="D20" s="88"/>
      <c r="E20" s="89"/>
      <c r="F20" s="90"/>
      <c r="G20" s="90"/>
      <c r="H20" s="90"/>
      <c r="I20" s="90"/>
      <c r="J20" s="91"/>
      <c r="K20" s="91"/>
      <c r="L20" s="91"/>
      <c r="M20" s="91"/>
      <c r="N20" s="91"/>
      <c r="O20" s="92"/>
      <c r="P20" s="92"/>
      <c r="Q20" s="92"/>
      <c r="R20" s="92"/>
      <c r="S20" s="92"/>
      <c r="T20" s="93"/>
      <c r="U20" s="93"/>
      <c r="V20" s="93"/>
      <c r="W20" s="93"/>
      <c r="X20" s="93"/>
    </row>
    <row r="21" spans="1:24" ht="19.5" x14ac:dyDescent="0.4">
      <c r="A21" s="86"/>
      <c r="B21" s="87"/>
      <c r="C21" s="87"/>
      <c r="D21" s="88"/>
      <c r="E21" s="89"/>
      <c r="F21" s="90"/>
      <c r="G21" s="90"/>
      <c r="H21" s="90"/>
      <c r="I21" s="90"/>
      <c r="J21" s="91"/>
      <c r="K21" s="91"/>
      <c r="L21" s="91"/>
      <c r="M21" s="91"/>
      <c r="N21" s="91"/>
      <c r="O21" s="92"/>
      <c r="P21" s="92"/>
      <c r="Q21" s="92"/>
      <c r="R21" s="92"/>
      <c r="S21" s="92"/>
      <c r="T21" s="93"/>
      <c r="U21" s="93"/>
      <c r="V21" s="93"/>
      <c r="W21" s="93"/>
      <c r="X21" s="93"/>
    </row>
    <row r="22" spans="1:24" ht="19.5" x14ac:dyDescent="0.4">
      <c r="A22" s="86"/>
      <c r="B22" s="87"/>
      <c r="C22" s="87"/>
      <c r="D22" s="88"/>
      <c r="E22" s="89"/>
      <c r="F22" s="90"/>
      <c r="G22" s="90"/>
      <c r="H22" s="90"/>
      <c r="I22" s="90"/>
      <c r="J22" s="91"/>
      <c r="K22" s="91"/>
      <c r="L22" s="91"/>
      <c r="M22" s="91"/>
      <c r="N22" s="91"/>
      <c r="O22" s="92"/>
      <c r="P22" s="92"/>
      <c r="Q22" s="92"/>
      <c r="R22" s="92"/>
      <c r="S22" s="92"/>
      <c r="T22" s="93"/>
      <c r="U22" s="93"/>
      <c r="V22" s="93"/>
      <c r="W22" s="93"/>
      <c r="X22" s="93"/>
    </row>
    <row r="23" spans="1:24" ht="19.5" x14ac:dyDescent="0.4">
      <c r="A23" s="86"/>
      <c r="B23" s="87"/>
      <c r="C23" s="87"/>
      <c r="D23" s="88"/>
      <c r="E23" s="89"/>
      <c r="F23" s="90"/>
      <c r="G23" s="90"/>
      <c r="H23" s="90"/>
      <c r="I23" s="90"/>
      <c r="J23" s="91"/>
      <c r="K23" s="91"/>
      <c r="L23" s="91"/>
      <c r="M23" s="91"/>
      <c r="N23" s="91"/>
      <c r="O23" s="92"/>
      <c r="P23" s="92"/>
      <c r="Q23" s="92"/>
      <c r="R23" s="92"/>
      <c r="S23" s="92"/>
      <c r="T23" s="93"/>
      <c r="U23" s="93"/>
      <c r="V23" s="93"/>
      <c r="W23" s="93"/>
      <c r="X23" s="93"/>
    </row>
    <row r="24" spans="1:24" ht="19.5" x14ac:dyDescent="0.4">
      <c r="A24" s="86"/>
      <c r="B24" s="87"/>
      <c r="C24" s="87"/>
      <c r="D24" s="88"/>
      <c r="E24" s="89"/>
      <c r="F24" s="90"/>
      <c r="G24" s="90"/>
      <c r="H24" s="90"/>
      <c r="I24" s="90"/>
      <c r="J24" s="91"/>
      <c r="K24" s="91"/>
      <c r="L24" s="91"/>
      <c r="M24" s="91"/>
      <c r="N24" s="91"/>
      <c r="O24" s="92"/>
      <c r="P24" s="92"/>
      <c r="Q24" s="92"/>
      <c r="R24" s="92"/>
      <c r="S24" s="92"/>
      <c r="T24" s="93"/>
      <c r="U24" s="93"/>
      <c r="V24" s="93"/>
      <c r="W24" s="93"/>
      <c r="X24" s="93"/>
    </row>
    <row r="25" spans="1:24" ht="19.5" x14ac:dyDescent="0.4">
      <c r="A25" s="86"/>
      <c r="B25" s="87"/>
      <c r="C25" s="87"/>
      <c r="D25" s="88"/>
      <c r="E25" s="89"/>
      <c r="F25" s="90"/>
      <c r="G25" s="90"/>
      <c r="H25" s="90"/>
      <c r="I25" s="90"/>
      <c r="J25" s="91"/>
      <c r="K25" s="91"/>
      <c r="L25" s="91"/>
      <c r="M25" s="91"/>
      <c r="N25" s="91"/>
      <c r="O25" s="92"/>
      <c r="P25" s="92"/>
      <c r="Q25" s="92"/>
      <c r="R25" s="92"/>
      <c r="S25" s="92"/>
      <c r="T25" s="93"/>
      <c r="U25" s="93"/>
      <c r="V25" s="93"/>
      <c r="W25" s="93"/>
      <c r="X25" s="93"/>
    </row>
    <row r="26" spans="1:24" ht="19.5" x14ac:dyDescent="0.4">
      <c r="A26" s="86"/>
      <c r="B26" s="87"/>
      <c r="C26" s="87"/>
      <c r="D26" s="88"/>
      <c r="E26" s="89"/>
      <c r="F26" s="90"/>
      <c r="G26" s="90"/>
      <c r="H26" s="90"/>
      <c r="I26" s="90"/>
      <c r="J26" s="91"/>
      <c r="K26" s="91"/>
      <c r="L26" s="91"/>
      <c r="M26" s="91"/>
      <c r="N26" s="91"/>
      <c r="O26" s="92"/>
      <c r="P26" s="92"/>
      <c r="Q26" s="92"/>
      <c r="R26" s="92"/>
      <c r="S26" s="92"/>
      <c r="T26" s="93"/>
      <c r="U26" s="93"/>
      <c r="V26" s="93"/>
      <c r="W26" s="93"/>
      <c r="X26" s="93"/>
    </row>
    <row r="27" spans="1:24" ht="19.5" x14ac:dyDescent="0.4">
      <c r="A27" s="86"/>
      <c r="B27" s="87"/>
      <c r="C27" s="87"/>
      <c r="D27" s="88"/>
      <c r="E27" s="89"/>
      <c r="F27" s="90"/>
      <c r="G27" s="90"/>
      <c r="H27" s="90"/>
      <c r="I27" s="90"/>
      <c r="J27" s="91"/>
      <c r="K27" s="91"/>
      <c r="L27" s="91"/>
      <c r="M27" s="91"/>
      <c r="N27" s="91"/>
      <c r="O27" s="92"/>
      <c r="P27" s="92"/>
      <c r="Q27" s="92"/>
      <c r="R27" s="92"/>
      <c r="S27" s="92"/>
      <c r="T27" s="93"/>
      <c r="U27" s="93"/>
      <c r="V27" s="93"/>
      <c r="W27" s="93"/>
      <c r="X27" s="93"/>
    </row>
    <row r="28" spans="1:24" ht="19.5" x14ac:dyDescent="0.4">
      <c r="A28" s="86"/>
      <c r="B28" s="87"/>
      <c r="C28" s="87"/>
      <c r="D28" s="88"/>
      <c r="E28" s="89"/>
      <c r="F28" s="90"/>
      <c r="G28" s="90"/>
      <c r="H28" s="90"/>
      <c r="I28" s="90"/>
      <c r="J28" s="91"/>
      <c r="K28" s="91"/>
      <c r="L28" s="91"/>
      <c r="M28" s="91"/>
      <c r="N28" s="91"/>
      <c r="O28" s="92"/>
      <c r="P28" s="92"/>
      <c r="Q28" s="92"/>
      <c r="R28" s="92"/>
      <c r="S28" s="92"/>
      <c r="T28" s="93"/>
      <c r="U28" s="93"/>
      <c r="V28" s="93"/>
      <c r="W28" s="93"/>
      <c r="X28" s="93"/>
    </row>
    <row r="29" spans="1:24" ht="19.5" x14ac:dyDescent="0.4">
      <c r="A29" s="86"/>
      <c r="B29" s="87"/>
      <c r="C29" s="87"/>
      <c r="D29" s="88"/>
      <c r="E29" s="89"/>
      <c r="F29" s="90"/>
      <c r="G29" s="90"/>
      <c r="H29" s="90"/>
      <c r="I29" s="90"/>
      <c r="J29" s="91"/>
      <c r="K29" s="91"/>
      <c r="L29" s="91"/>
      <c r="M29" s="91"/>
      <c r="N29" s="91"/>
      <c r="O29" s="92"/>
      <c r="P29" s="92"/>
      <c r="Q29" s="92"/>
      <c r="R29" s="92"/>
      <c r="S29" s="92"/>
      <c r="T29" s="93"/>
      <c r="U29" s="93"/>
      <c r="V29" s="93"/>
      <c r="W29" s="93"/>
      <c r="X29" s="93"/>
    </row>
    <row r="30" spans="1:24" ht="19.5" x14ac:dyDescent="0.4">
      <c r="A30" s="86"/>
      <c r="B30" s="87"/>
      <c r="C30" s="87"/>
      <c r="D30" s="88"/>
      <c r="E30" s="89"/>
      <c r="F30" s="90"/>
      <c r="G30" s="90"/>
      <c r="H30" s="90"/>
      <c r="I30" s="90"/>
      <c r="J30" s="91"/>
      <c r="K30" s="91"/>
      <c r="L30" s="91"/>
      <c r="M30" s="91"/>
      <c r="N30" s="91"/>
      <c r="O30" s="92"/>
      <c r="P30" s="92"/>
      <c r="Q30" s="92"/>
      <c r="R30" s="92"/>
      <c r="S30" s="92"/>
      <c r="T30" s="93"/>
      <c r="U30" s="93"/>
      <c r="V30" s="93"/>
      <c r="W30" s="93"/>
      <c r="X30" s="93"/>
    </row>
    <row r="31" spans="1:24" ht="19.5" x14ac:dyDescent="0.4">
      <c r="A31" s="86"/>
      <c r="B31" s="87"/>
      <c r="C31" s="87"/>
      <c r="D31" s="88"/>
      <c r="E31" s="89"/>
      <c r="F31" s="90"/>
      <c r="G31" s="90"/>
      <c r="H31" s="90"/>
      <c r="I31" s="90"/>
      <c r="J31" s="91"/>
      <c r="K31" s="91"/>
      <c r="L31" s="91"/>
      <c r="M31" s="91"/>
      <c r="N31" s="91"/>
      <c r="O31" s="92"/>
      <c r="P31" s="92"/>
      <c r="Q31" s="92"/>
      <c r="R31" s="92"/>
      <c r="S31" s="92"/>
      <c r="T31" s="93"/>
      <c r="U31" s="93"/>
      <c r="V31" s="93"/>
      <c r="W31" s="93"/>
      <c r="X31" s="93"/>
    </row>
    <row r="32" spans="1:24" ht="19.5" x14ac:dyDescent="0.4">
      <c r="A32" s="86"/>
      <c r="B32" s="87"/>
      <c r="C32" s="87"/>
      <c r="D32" s="88"/>
      <c r="E32" s="89"/>
      <c r="F32" s="90"/>
      <c r="G32" s="90"/>
      <c r="H32" s="90"/>
      <c r="I32" s="90"/>
      <c r="J32" s="91"/>
      <c r="K32" s="91"/>
      <c r="L32" s="91"/>
      <c r="M32" s="91"/>
      <c r="N32" s="91"/>
      <c r="O32" s="92"/>
      <c r="P32" s="92"/>
      <c r="Q32" s="92"/>
      <c r="R32" s="92"/>
      <c r="S32" s="92"/>
      <c r="T32" s="93"/>
      <c r="U32" s="93"/>
      <c r="V32" s="93"/>
      <c r="W32" s="93"/>
      <c r="X32" s="93"/>
    </row>
    <row r="33" spans="1:24" ht="19.5" x14ac:dyDescent="0.4">
      <c r="A33" s="86"/>
      <c r="B33" s="87"/>
      <c r="C33" s="87"/>
      <c r="D33" s="88"/>
      <c r="E33" s="89"/>
      <c r="F33" s="90"/>
      <c r="G33" s="90"/>
      <c r="H33" s="90"/>
      <c r="I33" s="90"/>
      <c r="J33" s="91"/>
      <c r="K33" s="91"/>
      <c r="L33" s="91"/>
      <c r="M33" s="91"/>
      <c r="N33" s="91"/>
      <c r="O33" s="92"/>
      <c r="P33" s="92"/>
      <c r="Q33" s="92"/>
      <c r="R33" s="92"/>
      <c r="S33" s="92"/>
      <c r="T33" s="93"/>
      <c r="U33" s="93"/>
      <c r="V33" s="93"/>
      <c r="W33" s="93"/>
      <c r="X33" s="93"/>
    </row>
    <row r="34" spans="1:24" ht="19.5" x14ac:dyDescent="0.4">
      <c r="A34" s="86"/>
      <c r="B34" s="87"/>
      <c r="C34" s="87"/>
      <c r="D34" s="88"/>
      <c r="E34" s="89"/>
      <c r="F34" s="90"/>
      <c r="G34" s="90"/>
      <c r="H34" s="90"/>
      <c r="I34" s="90"/>
      <c r="J34" s="91"/>
      <c r="K34" s="91"/>
      <c r="L34" s="91"/>
      <c r="M34" s="91"/>
      <c r="N34" s="91"/>
      <c r="O34" s="92"/>
      <c r="P34" s="92"/>
      <c r="Q34" s="92"/>
      <c r="R34" s="92"/>
      <c r="S34" s="92"/>
      <c r="T34" s="93"/>
      <c r="U34" s="93"/>
      <c r="V34" s="93"/>
      <c r="W34" s="93"/>
      <c r="X34" s="93"/>
    </row>
    <row r="35" spans="1:24" ht="19.5" x14ac:dyDescent="0.4">
      <c r="A35" s="86"/>
      <c r="B35" s="87"/>
      <c r="C35" s="87"/>
      <c r="D35" s="88"/>
      <c r="E35" s="89"/>
      <c r="F35" s="90"/>
      <c r="G35" s="90"/>
      <c r="H35" s="90"/>
      <c r="I35" s="90"/>
      <c r="J35" s="91"/>
      <c r="K35" s="91"/>
      <c r="L35" s="91"/>
      <c r="M35" s="91"/>
      <c r="N35" s="91"/>
      <c r="O35" s="92"/>
      <c r="P35" s="92"/>
      <c r="Q35" s="92"/>
      <c r="R35" s="92"/>
      <c r="S35" s="92"/>
      <c r="T35" s="93"/>
      <c r="U35" s="93"/>
      <c r="V35" s="93"/>
      <c r="W35" s="93"/>
      <c r="X35" s="93"/>
    </row>
    <row r="36" spans="1:24" ht="19.5" x14ac:dyDescent="0.4">
      <c r="A36" s="86"/>
      <c r="B36" s="87"/>
      <c r="C36" s="87"/>
      <c r="D36" s="88"/>
      <c r="E36" s="89"/>
      <c r="F36" s="90"/>
      <c r="G36" s="90"/>
      <c r="H36" s="90"/>
      <c r="I36" s="90"/>
      <c r="J36" s="91"/>
      <c r="K36" s="91"/>
      <c r="L36" s="91"/>
      <c r="M36" s="91"/>
      <c r="N36" s="91"/>
      <c r="O36" s="92"/>
      <c r="P36" s="92"/>
      <c r="Q36" s="92"/>
      <c r="R36" s="92"/>
      <c r="S36" s="92"/>
      <c r="T36" s="93"/>
      <c r="U36" s="93"/>
      <c r="V36" s="93"/>
      <c r="W36" s="93"/>
      <c r="X36" s="93"/>
    </row>
    <row r="37" spans="1:24" ht="19.5" x14ac:dyDescent="0.4">
      <c r="A37" s="86"/>
      <c r="B37" s="87"/>
      <c r="C37" s="87"/>
      <c r="D37" s="88"/>
      <c r="E37" s="89"/>
      <c r="F37" s="90"/>
      <c r="G37" s="90"/>
      <c r="H37" s="90"/>
      <c r="I37" s="90"/>
      <c r="J37" s="91"/>
      <c r="K37" s="91"/>
      <c r="L37" s="91"/>
      <c r="M37" s="91"/>
      <c r="N37" s="91"/>
      <c r="O37" s="92"/>
      <c r="P37" s="92"/>
      <c r="Q37" s="92"/>
      <c r="R37" s="92"/>
      <c r="S37" s="92"/>
      <c r="T37" s="93"/>
      <c r="U37" s="93"/>
      <c r="V37" s="93"/>
      <c r="W37" s="93"/>
      <c r="X37" s="93"/>
    </row>
    <row r="38" spans="1:24" ht="19.5" x14ac:dyDescent="0.4">
      <c r="A38" s="86"/>
      <c r="B38" s="87"/>
      <c r="C38" s="87"/>
      <c r="D38" s="88"/>
      <c r="E38" s="89"/>
      <c r="F38" s="90"/>
      <c r="G38" s="90"/>
      <c r="H38" s="90"/>
      <c r="I38" s="90"/>
      <c r="J38" s="91"/>
      <c r="K38" s="91"/>
      <c r="L38" s="91"/>
      <c r="M38" s="91"/>
      <c r="N38" s="91"/>
      <c r="O38" s="92"/>
      <c r="P38" s="92"/>
      <c r="Q38" s="92"/>
      <c r="R38" s="92"/>
      <c r="S38" s="92"/>
      <c r="T38" s="93"/>
      <c r="U38" s="93"/>
      <c r="V38" s="93"/>
      <c r="W38" s="93"/>
      <c r="X38" s="93"/>
    </row>
    <row r="39" spans="1:24" ht="19.5" x14ac:dyDescent="0.4">
      <c r="A39" s="86"/>
      <c r="B39" s="87"/>
      <c r="C39" s="87"/>
      <c r="D39" s="88"/>
      <c r="E39" s="89"/>
      <c r="F39" s="90"/>
      <c r="G39" s="90"/>
      <c r="H39" s="90"/>
      <c r="I39" s="90"/>
      <c r="J39" s="91"/>
      <c r="K39" s="91"/>
      <c r="L39" s="91"/>
      <c r="M39" s="91"/>
      <c r="N39" s="91"/>
      <c r="O39" s="92"/>
      <c r="P39" s="92"/>
      <c r="Q39" s="92"/>
      <c r="R39" s="92"/>
      <c r="S39" s="92"/>
      <c r="T39" s="93"/>
      <c r="U39" s="93"/>
      <c r="V39" s="93"/>
      <c r="W39" s="93"/>
      <c r="X39" s="93"/>
    </row>
    <row r="40" spans="1:24" ht="19.5" x14ac:dyDescent="0.4">
      <c r="A40" s="86"/>
      <c r="B40" s="87"/>
      <c r="C40" s="87"/>
      <c r="D40" s="88"/>
      <c r="E40" s="89"/>
      <c r="F40" s="90"/>
      <c r="G40" s="90"/>
      <c r="H40" s="90"/>
      <c r="I40" s="90"/>
      <c r="J40" s="91"/>
      <c r="K40" s="91"/>
      <c r="L40" s="91"/>
      <c r="M40" s="91"/>
      <c r="N40" s="91"/>
      <c r="O40" s="92"/>
      <c r="P40" s="92"/>
      <c r="Q40" s="92"/>
      <c r="R40" s="92"/>
      <c r="S40" s="92"/>
      <c r="T40" s="93"/>
      <c r="U40" s="93"/>
      <c r="V40" s="93"/>
      <c r="W40" s="93"/>
      <c r="X40" s="93"/>
    </row>
    <row r="41" spans="1:24" ht="19.5" x14ac:dyDescent="0.4">
      <c r="A41" s="86"/>
      <c r="B41" s="87"/>
      <c r="C41" s="87"/>
      <c r="D41" s="88"/>
      <c r="E41" s="89"/>
      <c r="F41" s="90"/>
      <c r="G41" s="90"/>
      <c r="H41" s="90"/>
      <c r="I41" s="90"/>
      <c r="J41" s="91"/>
      <c r="K41" s="91"/>
      <c r="L41" s="91"/>
      <c r="M41" s="91"/>
      <c r="N41" s="91"/>
      <c r="O41" s="92"/>
      <c r="P41" s="92"/>
      <c r="Q41" s="92"/>
      <c r="R41" s="92"/>
      <c r="S41" s="92"/>
      <c r="T41" s="93"/>
      <c r="U41" s="93"/>
      <c r="V41" s="93"/>
      <c r="W41" s="93"/>
      <c r="X41" s="93"/>
    </row>
    <row r="42" spans="1:24" ht="19.5" x14ac:dyDescent="0.4">
      <c r="A42" s="86"/>
      <c r="B42" s="87"/>
      <c r="C42" s="87"/>
      <c r="D42" s="88"/>
      <c r="E42" s="89"/>
      <c r="F42" s="90"/>
      <c r="G42" s="90"/>
      <c r="H42" s="90"/>
      <c r="I42" s="90"/>
      <c r="J42" s="91"/>
      <c r="K42" s="91"/>
      <c r="L42" s="91"/>
      <c r="M42" s="91"/>
      <c r="N42" s="91"/>
      <c r="O42" s="92"/>
      <c r="P42" s="92"/>
      <c r="Q42" s="92"/>
      <c r="R42" s="92"/>
      <c r="S42" s="92"/>
      <c r="T42" s="93"/>
      <c r="U42" s="93"/>
      <c r="V42" s="93"/>
      <c r="W42" s="93"/>
      <c r="X42" s="93"/>
    </row>
    <row r="43" spans="1:24" ht="19.5" x14ac:dyDescent="0.4">
      <c r="A43" s="86"/>
      <c r="B43" s="87"/>
      <c r="C43" s="87"/>
      <c r="D43" s="88"/>
      <c r="E43" s="89"/>
      <c r="F43" s="90"/>
      <c r="G43" s="90"/>
      <c r="H43" s="90"/>
      <c r="I43" s="90"/>
      <c r="J43" s="91"/>
      <c r="K43" s="91"/>
      <c r="L43" s="91"/>
      <c r="M43" s="91"/>
      <c r="N43" s="91"/>
      <c r="O43" s="92"/>
      <c r="P43" s="92"/>
      <c r="Q43" s="92"/>
      <c r="R43" s="92"/>
      <c r="S43" s="92"/>
      <c r="T43" s="93"/>
      <c r="U43" s="93"/>
      <c r="V43" s="93"/>
      <c r="W43" s="93"/>
      <c r="X43" s="93"/>
    </row>
    <row r="44" spans="1:24" ht="19.5" x14ac:dyDescent="0.4">
      <c r="A44" s="86"/>
      <c r="B44" s="87"/>
      <c r="C44" s="87"/>
      <c r="D44" s="88"/>
      <c r="E44" s="89"/>
      <c r="F44" s="90"/>
      <c r="G44" s="90"/>
      <c r="H44" s="90"/>
      <c r="I44" s="90"/>
      <c r="J44" s="91"/>
      <c r="K44" s="91"/>
      <c r="L44" s="91"/>
      <c r="M44" s="91"/>
      <c r="N44" s="91"/>
      <c r="O44" s="92"/>
      <c r="P44" s="92"/>
      <c r="Q44" s="92"/>
      <c r="R44" s="92"/>
      <c r="S44" s="92"/>
      <c r="T44" s="93"/>
      <c r="U44" s="93"/>
      <c r="V44" s="93"/>
      <c r="W44" s="93"/>
      <c r="X44" s="93"/>
    </row>
    <row r="45" spans="1:24" ht="19.5" x14ac:dyDescent="0.4">
      <c r="A45" s="86"/>
      <c r="B45" s="87"/>
      <c r="C45" s="87"/>
      <c r="D45" s="88"/>
      <c r="E45" s="89"/>
      <c r="F45" s="90"/>
      <c r="G45" s="90"/>
      <c r="H45" s="90"/>
      <c r="I45" s="90"/>
      <c r="J45" s="91"/>
      <c r="K45" s="91"/>
      <c r="L45" s="91"/>
      <c r="M45" s="91"/>
      <c r="N45" s="91"/>
      <c r="O45" s="92"/>
      <c r="P45" s="92"/>
      <c r="Q45" s="92"/>
      <c r="R45" s="92"/>
      <c r="S45" s="92"/>
      <c r="T45" s="93"/>
      <c r="U45" s="93"/>
      <c r="V45" s="93"/>
      <c r="W45" s="93"/>
      <c r="X45" s="93"/>
    </row>
    <row r="46" spans="1:24" ht="19.5" x14ac:dyDescent="0.4">
      <c r="A46" s="86"/>
      <c r="B46" s="87"/>
      <c r="C46" s="87"/>
      <c r="D46" s="88"/>
      <c r="E46" s="89"/>
      <c r="F46" s="90"/>
      <c r="G46" s="90"/>
      <c r="H46" s="90"/>
      <c r="I46" s="90"/>
      <c r="J46" s="91"/>
      <c r="K46" s="91"/>
      <c r="L46" s="91"/>
      <c r="M46" s="91"/>
      <c r="N46" s="91"/>
      <c r="O46" s="92"/>
      <c r="P46" s="92"/>
      <c r="Q46" s="92"/>
      <c r="R46" s="92"/>
      <c r="S46" s="92"/>
      <c r="T46" s="93"/>
      <c r="U46" s="93"/>
      <c r="V46" s="93"/>
      <c r="W46" s="93"/>
      <c r="X46" s="93"/>
    </row>
    <row r="47" spans="1:24" ht="19.5" x14ac:dyDescent="0.4">
      <c r="A47" s="86"/>
      <c r="B47" s="87"/>
      <c r="C47" s="87"/>
      <c r="D47" s="88"/>
      <c r="E47" s="89"/>
      <c r="F47" s="90"/>
      <c r="G47" s="90"/>
      <c r="H47" s="90"/>
      <c r="I47" s="90"/>
      <c r="J47" s="91"/>
      <c r="K47" s="91"/>
      <c r="L47" s="91"/>
      <c r="M47" s="91"/>
      <c r="N47" s="91"/>
      <c r="O47" s="92"/>
      <c r="P47" s="92"/>
      <c r="Q47" s="92"/>
      <c r="R47" s="92"/>
      <c r="S47" s="92"/>
      <c r="T47" s="93"/>
      <c r="U47" s="93"/>
      <c r="V47" s="93"/>
      <c r="W47" s="93"/>
      <c r="X47" s="93"/>
    </row>
    <row r="48" spans="1:24" ht="19.5" x14ac:dyDescent="0.4">
      <c r="A48" s="86"/>
      <c r="B48" s="87"/>
      <c r="C48" s="87"/>
      <c r="D48" s="88"/>
      <c r="E48" s="89"/>
      <c r="F48" s="90"/>
      <c r="G48" s="90"/>
      <c r="H48" s="90"/>
      <c r="I48" s="90"/>
      <c r="J48" s="91"/>
      <c r="K48" s="91"/>
      <c r="L48" s="91"/>
      <c r="M48" s="91"/>
      <c r="N48" s="91"/>
      <c r="O48" s="92"/>
      <c r="P48" s="92"/>
      <c r="Q48" s="92"/>
      <c r="R48" s="92"/>
      <c r="S48" s="92"/>
      <c r="T48" s="93"/>
      <c r="U48" s="93"/>
      <c r="V48" s="93"/>
      <c r="W48" s="93"/>
      <c r="X48" s="93"/>
    </row>
    <row r="49" spans="1:24" ht="19.5" x14ac:dyDescent="0.4">
      <c r="A49" s="86"/>
      <c r="B49" s="87"/>
      <c r="C49" s="87"/>
      <c r="D49" s="88"/>
      <c r="E49" s="89"/>
      <c r="F49" s="90"/>
      <c r="G49" s="90"/>
      <c r="H49" s="90"/>
      <c r="I49" s="90"/>
      <c r="J49" s="91"/>
      <c r="K49" s="91"/>
      <c r="L49" s="91"/>
      <c r="M49" s="91"/>
      <c r="N49" s="91"/>
      <c r="O49" s="92"/>
      <c r="P49" s="92"/>
      <c r="Q49" s="92"/>
      <c r="R49" s="92"/>
      <c r="S49" s="92"/>
      <c r="T49" s="93"/>
      <c r="U49" s="93"/>
      <c r="V49" s="93"/>
      <c r="W49" s="93"/>
      <c r="X49" s="93"/>
    </row>
    <row r="50" spans="1:24" ht="19.5" x14ac:dyDescent="0.4">
      <c r="A50" s="86"/>
      <c r="B50" s="87"/>
      <c r="C50" s="87"/>
      <c r="D50" s="88"/>
      <c r="E50" s="89"/>
      <c r="F50" s="90"/>
      <c r="G50" s="90"/>
      <c r="H50" s="90"/>
      <c r="I50" s="90"/>
      <c r="J50" s="91"/>
      <c r="K50" s="91"/>
      <c r="L50" s="91"/>
      <c r="M50" s="91"/>
      <c r="N50" s="91"/>
      <c r="O50" s="92"/>
      <c r="P50" s="92"/>
      <c r="Q50" s="92"/>
      <c r="R50" s="92"/>
      <c r="S50" s="92"/>
      <c r="T50" s="93"/>
      <c r="U50" s="93"/>
      <c r="V50" s="93"/>
      <c r="W50" s="93"/>
      <c r="X50" s="93"/>
    </row>
    <row r="51" spans="1:24" ht="19.5" x14ac:dyDescent="0.4">
      <c r="A51" s="86"/>
      <c r="B51" s="87"/>
      <c r="C51" s="87"/>
      <c r="D51" s="88"/>
      <c r="E51" s="89"/>
      <c r="F51" s="90"/>
      <c r="G51" s="90"/>
      <c r="H51" s="90"/>
      <c r="I51" s="90"/>
      <c r="J51" s="91"/>
      <c r="K51" s="91"/>
      <c r="L51" s="91"/>
      <c r="M51" s="91"/>
      <c r="N51" s="91"/>
      <c r="O51" s="92"/>
      <c r="P51" s="92"/>
      <c r="Q51" s="92"/>
      <c r="R51" s="92"/>
      <c r="S51" s="92"/>
      <c r="T51" s="93"/>
      <c r="U51" s="93"/>
      <c r="V51" s="93"/>
      <c r="W51" s="93"/>
      <c r="X51" s="93"/>
    </row>
    <row r="52" spans="1:24" ht="19.5" x14ac:dyDescent="0.4">
      <c r="A52" s="86"/>
      <c r="B52" s="87"/>
      <c r="C52" s="87"/>
      <c r="D52" s="88"/>
      <c r="E52" s="89"/>
      <c r="F52" s="90"/>
      <c r="G52" s="90"/>
      <c r="H52" s="90"/>
      <c r="I52" s="90"/>
      <c r="J52" s="91"/>
      <c r="K52" s="91"/>
      <c r="L52" s="91"/>
      <c r="M52" s="91"/>
      <c r="N52" s="91"/>
      <c r="O52" s="92"/>
      <c r="P52" s="92"/>
      <c r="Q52" s="92"/>
      <c r="R52" s="92"/>
      <c r="S52" s="92"/>
      <c r="T52" s="93"/>
      <c r="U52" s="93"/>
      <c r="V52" s="93"/>
      <c r="W52" s="93"/>
      <c r="X52" s="93"/>
    </row>
    <row r="53" spans="1:24" ht="19.5" x14ac:dyDescent="0.4">
      <c r="A53" s="86"/>
      <c r="B53" s="87"/>
      <c r="C53" s="87"/>
      <c r="D53" s="88"/>
      <c r="E53" s="89"/>
      <c r="F53" s="90"/>
      <c r="G53" s="90"/>
      <c r="H53" s="90"/>
      <c r="I53" s="90"/>
      <c r="J53" s="91"/>
      <c r="K53" s="91"/>
      <c r="L53" s="91"/>
      <c r="M53" s="91"/>
      <c r="N53" s="91"/>
      <c r="O53" s="92"/>
      <c r="P53" s="92"/>
      <c r="Q53" s="92"/>
      <c r="R53" s="92"/>
      <c r="S53" s="92"/>
      <c r="T53" s="93"/>
      <c r="U53" s="93"/>
      <c r="V53" s="93"/>
      <c r="W53" s="93"/>
      <c r="X53" s="93"/>
    </row>
    <row r="54" spans="1:24" ht="19.5" x14ac:dyDescent="0.4">
      <c r="A54" s="86"/>
      <c r="B54" s="87"/>
      <c r="C54" s="87"/>
      <c r="D54" s="88"/>
      <c r="E54" s="89"/>
      <c r="F54" s="90"/>
      <c r="G54" s="90"/>
      <c r="H54" s="90"/>
      <c r="I54" s="90"/>
      <c r="J54" s="91"/>
      <c r="K54" s="91"/>
      <c r="L54" s="91"/>
      <c r="M54" s="91"/>
      <c r="N54" s="91"/>
      <c r="O54" s="92"/>
      <c r="P54" s="92"/>
      <c r="Q54" s="92"/>
      <c r="R54" s="92"/>
      <c r="S54" s="92"/>
      <c r="T54" s="93"/>
      <c r="U54" s="93"/>
      <c r="V54" s="93"/>
      <c r="W54" s="93"/>
      <c r="X54" s="93"/>
    </row>
    <row r="55" spans="1:24" ht="19.5" x14ac:dyDescent="0.4">
      <c r="A55" s="74"/>
      <c r="B55" s="74"/>
      <c r="C55" s="74" t="s">
        <v>19</v>
      </c>
      <c r="D55" s="74"/>
      <c r="E55" s="75">
        <f t="shared" ref="E55:X55" si="0">SUM(E3:E54)</f>
        <v>0</v>
      </c>
      <c r="F55" s="75">
        <f t="shared" si="0"/>
        <v>0</v>
      </c>
      <c r="G55" s="75">
        <f t="shared" si="0"/>
        <v>0</v>
      </c>
      <c r="H55" s="75">
        <f t="shared" si="0"/>
        <v>0</v>
      </c>
      <c r="I55" s="75">
        <f t="shared" si="0"/>
        <v>0</v>
      </c>
      <c r="J55" s="76">
        <f t="shared" si="0"/>
        <v>0</v>
      </c>
      <c r="K55" s="76">
        <f t="shared" si="0"/>
        <v>0</v>
      </c>
      <c r="L55" s="76">
        <f t="shared" si="0"/>
        <v>0</v>
      </c>
      <c r="M55" s="76">
        <f t="shared" si="0"/>
        <v>0</v>
      </c>
      <c r="N55" s="76">
        <f t="shared" si="0"/>
        <v>0</v>
      </c>
      <c r="O55" s="77">
        <f t="shared" si="0"/>
        <v>0</v>
      </c>
      <c r="P55" s="77">
        <f t="shared" si="0"/>
        <v>0</v>
      </c>
      <c r="Q55" s="77">
        <f t="shared" si="0"/>
        <v>0</v>
      </c>
      <c r="R55" s="77">
        <f t="shared" si="0"/>
        <v>0</v>
      </c>
      <c r="S55" s="77">
        <f t="shared" si="0"/>
        <v>0</v>
      </c>
      <c r="T55" s="78">
        <f t="shared" si="0"/>
        <v>0</v>
      </c>
      <c r="U55" s="78">
        <f t="shared" si="0"/>
        <v>0</v>
      </c>
      <c r="V55" s="78">
        <f t="shared" si="0"/>
        <v>0</v>
      </c>
      <c r="W55" s="78">
        <f t="shared" si="0"/>
        <v>0</v>
      </c>
      <c r="X55" s="78">
        <f t="shared" si="0"/>
        <v>0</v>
      </c>
    </row>
    <row r="56" spans="1:24" ht="19.5" x14ac:dyDescent="0.4">
      <c r="A56" s="74"/>
      <c r="B56" s="74"/>
      <c r="C56" s="74" t="s">
        <v>10</v>
      </c>
      <c r="D56" s="74"/>
      <c r="E56" s="75">
        <f t="shared" ref="E56:X56" si="1">SUMIF($A3:$A54,"&lt;6",E3:E54)</f>
        <v>0</v>
      </c>
      <c r="F56" s="75">
        <f t="shared" si="1"/>
        <v>0</v>
      </c>
      <c r="G56" s="75">
        <f t="shared" si="1"/>
        <v>0</v>
      </c>
      <c r="H56" s="75">
        <f t="shared" si="1"/>
        <v>0</v>
      </c>
      <c r="I56" s="75">
        <f t="shared" si="1"/>
        <v>0</v>
      </c>
      <c r="J56" s="76">
        <f t="shared" si="1"/>
        <v>0</v>
      </c>
      <c r="K56" s="76">
        <f t="shared" si="1"/>
        <v>0</v>
      </c>
      <c r="L56" s="76">
        <f t="shared" si="1"/>
        <v>0</v>
      </c>
      <c r="M56" s="76">
        <f t="shared" si="1"/>
        <v>0</v>
      </c>
      <c r="N56" s="76">
        <f t="shared" si="1"/>
        <v>0</v>
      </c>
      <c r="O56" s="77">
        <f t="shared" si="1"/>
        <v>0</v>
      </c>
      <c r="P56" s="77">
        <f t="shared" si="1"/>
        <v>0</v>
      </c>
      <c r="Q56" s="77">
        <f t="shared" si="1"/>
        <v>0</v>
      </c>
      <c r="R56" s="77">
        <f t="shared" si="1"/>
        <v>0</v>
      </c>
      <c r="S56" s="77">
        <f t="shared" si="1"/>
        <v>0</v>
      </c>
      <c r="T56" s="78">
        <f t="shared" si="1"/>
        <v>0</v>
      </c>
      <c r="U56" s="78">
        <f t="shared" si="1"/>
        <v>0</v>
      </c>
      <c r="V56" s="78">
        <f t="shared" si="1"/>
        <v>0</v>
      </c>
      <c r="W56" s="78">
        <f t="shared" si="1"/>
        <v>0</v>
      </c>
      <c r="X56" s="78">
        <f t="shared" si="1"/>
        <v>0</v>
      </c>
    </row>
    <row r="57" spans="1:24" ht="19.5" x14ac:dyDescent="0.4">
      <c r="A57" s="74"/>
      <c r="B57" s="74"/>
      <c r="C57" s="74" t="s">
        <v>11</v>
      </c>
      <c r="D57" s="74"/>
      <c r="E57" s="75">
        <f t="shared" ref="E57:X57" si="2">SUMIF($A3:$A54,"&gt;=6",E3:E54)</f>
        <v>0</v>
      </c>
      <c r="F57" s="75">
        <f t="shared" si="2"/>
        <v>0</v>
      </c>
      <c r="G57" s="75">
        <f t="shared" si="2"/>
        <v>0</v>
      </c>
      <c r="H57" s="75">
        <f t="shared" si="2"/>
        <v>0</v>
      </c>
      <c r="I57" s="75">
        <f t="shared" si="2"/>
        <v>0</v>
      </c>
      <c r="J57" s="76">
        <f t="shared" si="2"/>
        <v>0</v>
      </c>
      <c r="K57" s="76">
        <f t="shared" si="2"/>
        <v>0</v>
      </c>
      <c r="L57" s="76">
        <f t="shared" si="2"/>
        <v>0</v>
      </c>
      <c r="M57" s="76">
        <f t="shared" si="2"/>
        <v>0</v>
      </c>
      <c r="N57" s="76">
        <f t="shared" si="2"/>
        <v>0</v>
      </c>
      <c r="O57" s="77">
        <f t="shared" si="2"/>
        <v>0</v>
      </c>
      <c r="P57" s="77">
        <f t="shared" si="2"/>
        <v>0</v>
      </c>
      <c r="Q57" s="77">
        <f t="shared" si="2"/>
        <v>0</v>
      </c>
      <c r="R57" s="77">
        <f t="shared" si="2"/>
        <v>0</v>
      </c>
      <c r="S57" s="77">
        <f t="shared" si="2"/>
        <v>0</v>
      </c>
      <c r="T57" s="78">
        <f t="shared" si="2"/>
        <v>0</v>
      </c>
      <c r="U57" s="78">
        <f t="shared" si="2"/>
        <v>0</v>
      </c>
      <c r="V57" s="78">
        <f t="shared" si="2"/>
        <v>0</v>
      </c>
      <c r="W57" s="78">
        <f t="shared" si="2"/>
        <v>0</v>
      </c>
      <c r="X57" s="78">
        <f t="shared" si="2"/>
        <v>0</v>
      </c>
    </row>
    <row r="58" spans="1:24" ht="19.5" x14ac:dyDescent="0.4">
      <c r="A58" s="79"/>
      <c r="B58" s="79"/>
      <c r="C58" s="74" t="s">
        <v>12</v>
      </c>
      <c r="D58" s="74"/>
      <c r="E58" s="75">
        <f>E82</f>
        <v>0</v>
      </c>
      <c r="F58" s="75">
        <f t="shared" ref="F58:V58" si="3">F82</f>
        <v>0</v>
      </c>
      <c r="G58" s="75">
        <f t="shared" si="3"/>
        <v>0</v>
      </c>
      <c r="H58" s="75"/>
      <c r="I58" s="75"/>
      <c r="J58" s="76">
        <f t="shared" si="3"/>
        <v>0</v>
      </c>
      <c r="K58" s="76">
        <f t="shared" si="3"/>
        <v>0</v>
      </c>
      <c r="L58" s="76">
        <f t="shared" si="3"/>
        <v>0</v>
      </c>
      <c r="M58" s="76"/>
      <c r="N58" s="76"/>
      <c r="O58" s="77">
        <f t="shared" si="3"/>
        <v>0</v>
      </c>
      <c r="P58" s="77">
        <f t="shared" si="3"/>
        <v>0</v>
      </c>
      <c r="Q58" s="77">
        <f t="shared" si="3"/>
        <v>0</v>
      </c>
      <c r="R58" s="77"/>
      <c r="S58" s="77"/>
      <c r="T58" s="78">
        <f t="shared" si="3"/>
        <v>0</v>
      </c>
      <c r="U58" s="78">
        <f t="shared" si="3"/>
        <v>0</v>
      </c>
      <c r="V58" s="78">
        <f t="shared" si="3"/>
        <v>0</v>
      </c>
      <c r="W58" s="78"/>
      <c r="X58" s="78"/>
    </row>
    <row r="59" spans="1:24" s="97" customFormat="1" ht="19.5" x14ac:dyDescent="0.4">
      <c r="A59" s="80"/>
      <c r="B59" s="80"/>
      <c r="C59" s="80"/>
      <c r="D59" s="80"/>
      <c r="E59" s="102" t="s">
        <v>14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</row>
    <row r="60" spans="1:24" s="98" customFormat="1" ht="19.5" x14ac:dyDescent="0.4">
      <c r="A60" s="74"/>
      <c r="B60" s="74"/>
      <c r="C60" s="74" t="s">
        <v>13</v>
      </c>
      <c r="D60" s="74"/>
      <c r="E60" s="99">
        <f>F55+F58</f>
        <v>0</v>
      </c>
      <c r="F60" s="99"/>
      <c r="G60" s="99"/>
      <c r="H60" s="99"/>
      <c r="I60" s="99"/>
      <c r="J60" s="100">
        <f>K55+K58</f>
        <v>0</v>
      </c>
      <c r="K60" s="100"/>
      <c r="L60" s="100"/>
      <c r="M60" s="100"/>
      <c r="N60" s="100"/>
      <c r="O60" s="101">
        <f>P55+P58</f>
        <v>0</v>
      </c>
      <c r="P60" s="101"/>
      <c r="Q60" s="101"/>
      <c r="R60" s="101"/>
      <c r="S60" s="101"/>
      <c r="T60" s="94">
        <f>U55+U58</f>
        <v>0</v>
      </c>
      <c r="U60" s="94"/>
      <c r="V60" s="94"/>
      <c r="W60" s="94"/>
      <c r="X60" s="94"/>
    </row>
    <row r="61" spans="1:24" s="97" customFormat="1" ht="19.5" hidden="1" x14ac:dyDescent="0.4">
      <c r="A61" s="80"/>
      <c r="B61" s="80"/>
      <c r="C61" s="80"/>
      <c r="D61" s="80"/>
      <c r="E61" s="4">
        <f t="shared" ref="E61:G62" si="4">E56</f>
        <v>0</v>
      </c>
      <c r="F61" s="4">
        <f t="shared" si="4"/>
        <v>0</v>
      </c>
      <c r="G61" s="4">
        <f t="shared" si="4"/>
        <v>0</v>
      </c>
      <c r="H61" s="4"/>
      <c r="I61" s="4"/>
      <c r="J61" s="4">
        <f t="shared" ref="J61:L62" si="5">J56</f>
        <v>0</v>
      </c>
      <c r="K61" s="4">
        <f t="shared" si="5"/>
        <v>0</v>
      </c>
      <c r="L61" s="4">
        <f t="shared" si="5"/>
        <v>0</v>
      </c>
      <c r="M61" s="4"/>
      <c r="N61" s="4"/>
      <c r="O61" s="4">
        <f t="shared" ref="O61:Q62" si="6">O56</f>
        <v>0</v>
      </c>
      <c r="P61" s="4">
        <f t="shared" si="6"/>
        <v>0</v>
      </c>
      <c r="Q61" s="4">
        <f t="shared" si="6"/>
        <v>0</v>
      </c>
      <c r="R61" s="4"/>
      <c r="S61" s="4"/>
      <c r="T61" s="4">
        <f t="shared" ref="T61:V62" si="7">T56</f>
        <v>0</v>
      </c>
      <c r="U61" s="4">
        <f t="shared" si="7"/>
        <v>0</v>
      </c>
      <c r="V61" s="4">
        <f t="shared" si="7"/>
        <v>0</v>
      </c>
      <c r="W61" s="4"/>
      <c r="X61" s="4"/>
    </row>
    <row r="62" spans="1:24" s="97" customFormat="1" ht="15.75" hidden="1" x14ac:dyDescent="0.3">
      <c r="A62" s="81"/>
      <c r="B62" s="81"/>
      <c r="C62" s="81"/>
      <c r="D62" s="81"/>
      <c r="E62" s="4">
        <f t="shared" si="4"/>
        <v>0</v>
      </c>
      <c r="F62" s="4">
        <f t="shared" si="4"/>
        <v>0</v>
      </c>
      <c r="G62" s="4">
        <f t="shared" si="4"/>
        <v>0</v>
      </c>
      <c r="H62" s="4"/>
      <c r="I62" s="4"/>
      <c r="J62" s="4">
        <f t="shared" si="5"/>
        <v>0</v>
      </c>
      <c r="K62" s="4">
        <f t="shared" si="5"/>
        <v>0</v>
      </c>
      <c r="L62" s="4">
        <f t="shared" si="5"/>
        <v>0</v>
      </c>
      <c r="M62" s="4"/>
      <c r="N62" s="4"/>
      <c r="O62" s="4">
        <f t="shared" si="6"/>
        <v>0</v>
      </c>
      <c r="P62" s="4">
        <f t="shared" si="6"/>
        <v>0</v>
      </c>
      <c r="Q62" s="4">
        <f t="shared" si="6"/>
        <v>0</v>
      </c>
      <c r="R62" s="4"/>
      <c r="S62" s="4"/>
      <c r="T62" s="4">
        <f t="shared" si="7"/>
        <v>0</v>
      </c>
      <c r="U62" s="4">
        <f t="shared" si="7"/>
        <v>0</v>
      </c>
      <c r="V62" s="4">
        <f t="shared" si="7"/>
        <v>0</v>
      </c>
      <c r="W62" s="4"/>
      <c r="X62" s="4"/>
    </row>
    <row r="63" spans="1:24" s="97" customFormat="1" ht="15.75" hidden="1" x14ac:dyDescent="0.3">
      <c r="A63" s="81"/>
      <c r="B63" s="81"/>
      <c r="C63" s="81"/>
      <c r="D63" s="81"/>
      <c r="E63" s="4">
        <v>0</v>
      </c>
      <c r="F63" s="4">
        <v>0</v>
      </c>
      <c r="G63" s="4">
        <v>0</v>
      </c>
      <c r="H63" s="4"/>
      <c r="I63" s="4"/>
      <c r="J63" s="4">
        <v>0</v>
      </c>
      <c r="K63" s="4">
        <v>0</v>
      </c>
      <c r="L63" s="4">
        <v>0</v>
      </c>
      <c r="M63" s="4"/>
      <c r="N63" s="4"/>
      <c r="O63" s="4">
        <v>0</v>
      </c>
      <c r="P63" s="4">
        <v>0</v>
      </c>
      <c r="Q63" s="4">
        <v>0</v>
      </c>
      <c r="R63" s="4"/>
      <c r="S63" s="4"/>
      <c r="T63" s="4">
        <v>0</v>
      </c>
      <c r="U63" s="4">
        <v>0</v>
      </c>
      <c r="V63" s="4">
        <v>0</v>
      </c>
      <c r="W63" s="4"/>
      <c r="X63" s="4"/>
    </row>
    <row r="64" spans="1:24" s="97" customFormat="1" ht="15.75" hidden="1" x14ac:dyDescent="0.3">
      <c r="A64" s="81"/>
      <c r="B64" s="81"/>
      <c r="C64" s="81"/>
      <c r="D64" s="81"/>
      <c r="E64" s="4">
        <f>SUM(E61:E63)</f>
        <v>0</v>
      </c>
      <c r="F64" s="4">
        <f>SUM(F61:F63)</f>
        <v>0</v>
      </c>
      <c r="G64" s="4">
        <f>SUM(G61:G63)</f>
        <v>0</v>
      </c>
      <c r="H64" s="4"/>
      <c r="I64" s="4"/>
      <c r="J64" s="4">
        <f>SUM(J61:J63)</f>
        <v>0</v>
      </c>
      <c r="K64" s="4">
        <f>SUM(K61:K63)</f>
        <v>0</v>
      </c>
      <c r="L64" s="4">
        <f>SUM(L61:L63)</f>
        <v>0</v>
      </c>
      <c r="M64" s="4"/>
      <c r="N64" s="4"/>
      <c r="O64" s="4">
        <f>SUM(O61:O63)</f>
        <v>0</v>
      </c>
      <c r="P64" s="4">
        <f>SUM(P61:P63)</f>
        <v>0</v>
      </c>
      <c r="Q64" s="4">
        <f>SUM(Q61:Q63)</f>
        <v>0</v>
      </c>
      <c r="R64" s="4"/>
      <c r="S64" s="4"/>
      <c r="T64" s="4">
        <f>SUM(T61:T63)</f>
        <v>0</v>
      </c>
      <c r="U64" s="4">
        <f>SUM(U61:U63)</f>
        <v>0</v>
      </c>
      <c r="V64" s="4">
        <f>SUM(V61:V63)</f>
        <v>0</v>
      </c>
      <c r="W64" s="4"/>
      <c r="X64" s="4"/>
    </row>
    <row r="65" spans="1:24" s="97" customFormat="1" ht="15.75" hidden="1" x14ac:dyDescent="0.3">
      <c r="A65" s="81"/>
      <c r="B65" s="81"/>
      <c r="C65" s="81"/>
      <c r="D65" s="8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s="97" customFormat="1" ht="15.75" hidden="1" x14ac:dyDescent="0.3">
      <c r="A66" s="81"/>
      <c r="B66" s="81"/>
      <c r="C66" s="61" t="s">
        <v>20</v>
      </c>
      <c r="D66" s="3"/>
      <c r="E66" s="28"/>
      <c r="F66" s="21"/>
      <c r="G66" s="21"/>
      <c r="H66" s="21"/>
      <c r="I66" s="21"/>
      <c r="J66" s="9"/>
      <c r="K66" s="9"/>
      <c r="L66" s="9"/>
      <c r="M66" s="9"/>
      <c r="N66" s="9"/>
      <c r="O66" s="33"/>
      <c r="P66" s="33"/>
      <c r="Q66" s="33"/>
      <c r="R66" s="33"/>
      <c r="S66" s="33"/>
      <c r="T66" s="45"/>
      <c r="U66" s="45"/>
      <c r="V66" s="45"/>
      <c r="W66" s="45"/>
      <c r="X66" s="45"/>
    </row>
    <row r="67" spans="1:24" s="97" customFormat="1" ht="15.75" hidden="1" x14ac:dyDescent="0.3">
      <c r="A67" s="81"/>
      <c r="B67" s="81"/>
      <c r="C67" s="61" t="s">
        <v>21</v>
      </c>
      <c r="D67" s="3"/>
      <c r="E67" s="28">
        <f>+E71/2</f>
        <v>0</v>
      </c>
      <c r="F67" s="28">
        <f t="shared" ref="F67:G67" si="8">+F71/2</f>
        <v>0</v>
      </c>
      <c r="G67" s="28">
        <f t="shared" si="8"/>
        <v>0</v>
      </c>
      <c r="H67" s="21"/>
      <c r="I67" s="21"/>
      <c r="J67" s="16">
        <f>+J71/2</f>
        <v>0</v>
      </c>
      <c r="K67" s="16">
        <f t="shared" ref="K67:L67" si="9">+K71/2</f>
        <v>0</v>
      </c>
      <c r="L67" s="16">
        <f t="shared" si="9"/>
        <v>0</v>
      </c>
      <c r="M67" s="9"/>
      <c r="N67" s="9"/>
      <c r="O67" s="40">
        <f>+O71/2</f>
        <v>0</v>
      </c>
      <c r="P67" s="40">
        <f t="shared" ref="P67:Q67" si="10">+P71/2</f>
        <v>0</v>
      </c>
      <c r="Q67" s="40">
        <f t="shared" si="10"/>
        <v>0</v>
      </c>
      <c r="R67" s="33"/>
      <c r="S67" s="33"/>
      <c r="T67" s="52">
        <f>+T71/2</f>
        <v>0</v>
      </c>
      <c r="U67" s="52">
        <f t="shared" ref="U67:V67" si="11">+U71/2</f>
        <v>0</v>
      </c>
      <c r="V67" s="52">
        <f t="shared" si="11"/>
        <v>0</v>
      </c>
      <c r="W67" s="45"/>
      <c r="X67" s="45"/>
    </row>
    <row r="68" spans="1:24" s="97" customFormat="1" ht="15.75" hidden="1" x14ac:dyDescent="0.3">
      <c r="A68" s="81"/>
      <c r="B68" s="81"/>
      <c r="C68" s="62" t="s">
        <v>22</v>
      </c>
      <c r="D68" s="3"/>
      <c r="E68" s="28">
        <f>ROUNDUP(+E71*0.8,0)</f>
        <v>0</v>
      </c>
      <c r="F68" s="28">
        <f t="shared" ref="F68:G68" si="12">ROUNDUP(+F71*0.8,0)</f>
        <v>0</v>
      </c>
      <c r="G68" s="28">
        <f t="shared" si="12"/>
        <v>0</v>
      </c>
      <c r="H68" s="21"/>
      <c r="I68" s="21"/>
      <c r="J68" s="16">
        <f>ROUNDUP(+J71*0.8,0)</f>
        <v>0</v>
      </c>
      <c r="K68" s="16">
        <f t="shared" ref="K68:L68" si="13">ROUNDUP(+K71*0.8,0)</f>
        <v>0</v>
      </c>
      <c r="L68" s="16">
        <f t="shared" si="13"/>
        <v>0</v>
      </c>
      <c r="M68" s="9"/>
      <c r="N68" s="9"/>
      <c r="O68" s="40">
        <f>ROUNDUP(+O71*0.8,0)</f>
        <v>0</v>
      </c>
      <c r="P68" s="40">
        <f t="shared" ref="P68:Q68" si="14">ROUNDUP(+P71*0.8,0)</f>
        <v>0</v>
      </c>
      <c r="Q68" s="40">
        <f t="shared" si="14"/>
        <v>0</v>
      </c>
      <c r="R68" s="33"/>
      <c r="S68" s="33"/>
      <c r="T68" s="52">
        <f>ROUNDUP(+T71*0.8,0)</f>
        <v>0</v>
      </c>
      <c r="U68" s="52">
        <f t="shared" ref="U68:V68" si="15">ROUNDUP(+U71*0.8,0)</f>
        <v>0</v>
      </c>
      <c r="V68" s="52">
        <f t="shared" si="15"/>
        <v>0</v>
      </c>
      <c r="W68" s="45"/>
      <c r="X68" s="45"/>
    </row>
    <row r="69" spans="1:24" s="97" customFormat="1" ht="15.75" hidden="1" x14ac:dyDescent="0.3">
      <c r="A69" s="81"/>
      <c r="B69" s="81"/>
      <c r="C69" s="62"/>
      <c r="D69" s="3"/>
      <c r="E69" s="63">
        <f>+E68-ROUNDUP(E67,0)</f>
        <v>0</v>
      </c>
      <c r="F69" s="63">
        <f t="shared" ref="F69:G69" si="16">+F68-ROUNDUP(F67,0)</f>
        <v>0</v>
      </c>
      <c r="G69" s="63">
        <f t="shared" si="16"/>
        <v>0</v>
      </c>
      <c r="H69" s="22"/>
      <c r="I69" s="22"/>
      <c r="J69" s="64">
        <f>+J68-ROUNDUP(J67,0)</f>
        <v>0</v>
      </c>
      <c r="K69" s="64">
        <f t="shared" ref="K69:L69" si="17">+K68-ROUNDUP(K67,0)</f>
        <v>0</v>
      </c>
      <c r="L69" s="64">
        <f t="shared" si="17"/>
        <v>0</v>
      </c>
      <c r="M69" s="10"/>
      <c r="N69" s="10"/>
      <c r="O69" s="65">
        <f>+O68-ROUNDUP(O67,0)</f>
        <v>0</v>
      </c>
      <c r="P69" s="65">
        <f t="shared" ref="P69:Q69" si="18">+P68-ROUNDUP(P67,0)</f>
        <v>0</v>
      </c>
      <c r="Q69" s="65">
        <f t="shared" si="18"/>
        <v>0</v>
      </c>
      <c r="R69" s="34"/>
      <c r="S69" s="34"/>
      <c r="T69" s="66">
        <f>+T68-ROUNDUP(T67,0)</f>
        <v>0</v>
      </c>
      <c r="U69" s="66">
        <f t="shared" ref="U69:V69" si="19">+U68-ROUNDUP(U67,0)</f>
        <v>0</v>
      </c>
      <c r="V69" s="66">
        <f t="shared" si="19"/>
        <v>0</v>
      </c>
      <c r="W69" s="46"/>
      <c r="X69" s="46"/>
    </row>
    <row r="70" spans="1:24" s="97" customFormat="1" ht="15.75" hidden="1" x14ac:dyDescent="0.3">
      <c r="A70" s="81"/>
      <c r="B70" s="81"/>
      <c r="C70" s="61" t="s">
        <v>23</v>
      </c>
      <c r="D70" s="3"/>
      <c r="E70" s="28">
        <f>+E71*0.2</f>
        <v>0</v>
      </c>
      <c r="F70" s="28">
        <f t="shared" ref="F70:G70" si="20">+F71*0.2</f>
        <v>0</v>
      </c>
      <c r="G70" s="28">
        <f t="shared" si="20"/>
        <v>0</v>
      </c>
      <c r="H70" s="21"/>
      <c r="I70" s="21"/>
      <c r="J70" s="16">
        <f>+J71*0.2</f>
        <v>0</v>
      </c>
      <c r="K70" s="16">
        <f t="shared" ref="K70:L70" si="21">+K71*0.2</f>
        <v>0</v>
      </c>
      <c r="L70" s="16">
        <f t="shared" si="21"/>
        <v>0</v>
      </c>
      <c r="M70" s="9"/>
      <c r="N70" s="9"/>
      <c r="O70" s="40">
        <f>+O71*0.2</f>
        <v>0</v>
      </c>
      <c r="P70" s="40">
        <f t="shared" ref="P70:Q70" si="22">+P71*0.2</f>
        <v>0</v>
      </c>
      <c r="Q70" s="40">
        <f t="shared" si="22"/>
        <v>0</v>
      </c>
      <c r="R70" s="33"/>
      <c r="S70" s="33"/>
      <c r="T70" s="52">
        <f>+T71*0.2</f>
        <v>0</v>
      </c>
      <c r="U70" s="52">
        <f t="shared" ref="U70:V70" si="23">+U71*0.2</f>
        <v>0</v>
      </c>
      <c r="V70" s="52">
        <f t="shared" si="23"/>
        <v>0</v>
      </c>
      <c r="W70" s="45"/>
      <c r="X70" s="45"/>
    </row>
    <row r="71" spans="1:24" s="97" customFormat="1" ht="15.75" hidden="1" x14ac:dyDescent="0.3">
      <c r="A71" s="81"/>
      <c r="B71" s="81"/>
      <c r="C71" s="61" t="s">
        <v>24</v>
      </c>
      <c r="D71" s="3"/>
      <c r="E71" s="63">
        <f>IF(E64&gt;6,(+E61/10+(+E62+E63)/14),0)</f>
        <v>0</v>
      </c>
      <c r="F71" s="63">
        <f t="shared" ref="F71:G71" si="24">IF(F64&gt;6,(+F61/10+(+F62+F63)/14),0)</f>
        <v>0</v>
      </c>
      <c r="G71" s="63">
        <f t="shared" si="24"/>
        <v>0</v>
      </c>
      <c r="H71" s="22"/>
      <c r="I71" s="22"/>
      <c r="J71" s="64">
        <f>IF(J64&gt;6,(+J61/10+(+J62+J63)/14),0)</f>
        <v>0</v>
      </c>
      <c r="K71" s="64">
        <f t="shared" ref="K71:L71" si="25">IF(K64&gt;6,(+K61/10+(+K62+K63)/14),0)</f>
        <v>0</v>
      </c>
      <c r="L71" s="64">
        <f t="shared" si="25"/>
        <v>0</v>
      </c>
      <c r="M71" s="10"/>
      <c r="N71" s="10"/>
      <c r="O71" s="65">
        <f>IF(O64&gt;6,(+O61/10+(+O62+O63)/14),0)</f>
        <v>0</v>
      </c>
      <c r="P71" s="65">
        <f t="shared" ref="P71:Q71" si="26">IF(P64&gt;6,(+P61/10+(+P62+P63)/14),0)</f>
        <v>0</v>
      </c>
      <c r="Q71" s="65">
        <f t="shared" si="26"/>
        <v>0</v>
      </c>
      <c r="R71" s="34"/>
      <c r="S71" s="34"/>
      <c r="T71" s="66">
        <f>IF(T64&gt;6,(+T61/10+(+T62+T63)/14),0)</f>
        <v>0</v>
      </c>
      <c r="U71" s="66">
        <f t="shared" ref="U71:V71" si="27">IF(U64&gt;6,(+U61/10+(+U62+U63)/14),0)</f>
        <v>0</v>
      </c>
      <c r="V71" s="66">
        <f t="shared" si="27"/>
        <v>0</v>
      </c>
      <c r="W71" s="46"/>
      <c r="X71" s="46"/>
    </row>
    <row r="72" spans="1:24" s="97" customFormat="1" ht="15.75" hidden="1" x14ac:dyDescent="0.3">
      <c r="A72" s="81"/>
      <c r="B72" s="81"/>
      <c r="C72" s="61" t="s">
        <v>25</v>
      </c>
      <c r="D72" s="3"/>
      <c r="E72" s="63">
        <f>IF(E64&gt;50,E71+1,E71)</f>
        <v>0</v>
      </c>
      <c r="F72" s="63">
        <f t="shared" ref="F72:G72" si="28">IF(F64&gt;50,F71+1,F71)</f>
        <v>0</v>
      </c>
      <c r="G72" s="63">
        <f t="shared" si="28"/>
        <v>0</v>
      </c>
      <c r="H72" s="22"/>
      <c r="I72" s="22"/>
      <c r="J72" s="64">
        <f>IF(J64&gt;50,J71+1,J71)</f>
        <v>0</v>
      </c>
      <c r="K72" s="64">
        <f t="shared" ref="K72:L72" si="29">IF(K64&gt;50,K71+1,K71)</f>
        <v>0</v>
      </c>
      <c r="L72" s="64">
        <f t="shared" si="29"/>
        <v>0</v>
      </c>
      <c r="M72" s="10"/>
      <c r="N72" s="10"/>
      <c r="O72" s="65">
        <f>IF(O64&gt;50,O71+1,O71)</f>
        <v>0</v>
      </c>
      <c r="P72" s="65">
        <f t="shared" ref="P72:Q72" si="30">IF(P64&gt;50,P71+1,P71)</f>
        <v>0</v>
      </c>
      <c r="Q72" s="65">
        <f t="shared" si="30"/>
        <v>0</v>
      </c>
      <c r="R72" s="34"/>
      <c r="S72" s="34"/>
      <c r="T72" s="66">
        <f>IF(T64&gt;50,T71+1,T71)</f>
        <v>0</v>
      </c>
      <c r="U72" s="66">
        <f t="shared" ref="U72:V72" si="31">IF(U64&gt;50,U71+1,U71)</f>
        <v>0</v>
      </c>
      <c r="V72" s="66">
        <f t="shared" si="31"/>
        <v>0</v>
      </c>
      <c r="W72" s="46"/>
      <c r="X72" s="46"/>
    </row>
    <row r="73" spans="1:24" s="97" customFormat="1" ht="64.5" customHeight="1" x14ac:dyDescent="0.3">
      <c r="A73" s="81"/>
      <c r="B73" s="81"/>
      <c r="C73" s="61"/>
      <c r="D73" s="3"/>
      <c r="E73" s="67" t="str">
        <f>IF(E64&gt;300,"dépassement de l'effectif autorisé"," ")</f>
        <v xml:space="preserve"> </v>
      </c>
      <c r="F73" s="67" t="str">
        <f t="shared" ref="F73:G73" si="32">IF(F64&gt;300,"dépassement de l'effectif autorisé"," ")</f>
        <v xml:space="preserve"> </v>
      </c>
      <c r="G73" s="67" t="str">
        <f t="shared" si="32"/>
        <v xml:space="preserve"> </v>
      </c>
      <c r="H73" s="23"/>
      <c r="I73" s="23"/>
      <c r="J73" s="68" t="str">
        <f>IF(J64&gt;300,"dépassement de l'effectif autorisé"," ")</f>
        <v xml:space="preserve"> </v>
      </c>
      <c r="K73" s="68" t="str">
        <f t="shared" ref="K73:L73" si="33">IF(K64&gt;300,"dépassement de l'effectif autorisé"," ")</f>
        <v xml:space="preserve"> </v>
      </c>
      <c r="L73" s="68" t="str">
        <f t="shared" si="33"/>
        <v xml:space="preserve"> </v>
      </c>
      <c r="M73" s="11"/>
      <c r="N73" s="11"/>
      <c r="O73" s="69" t="str">
        <f>IF(O64&gt;300,"dépassement de l'effectif autorisé"," ")</f>
        <v xml:space="preserve"> </v>
      </c>
      <c r="P73" s="69" t="str">
        <f t="shared" ref="P73:Q73" si="34">IF(P64&gt;300,"dépassement de l'effectif autorisé"," ")</f>
        <v xml:space="preserve"> </v>
      </c>
      <c r="Q73" s="69" t="str">
        <f t="shared" si="34"/>
        <v xml:space="preserve"> </v>
      </c>
      <c r="R73" s="35"/>
      <c r="S73" s="35"/>
      <c r="T73" s="70" t="str">
        <f>IF(T64&gt;300,"dépassement de l'effectif autorisé"," ")</f>
        <v xml:space="preserve"> </v>
      </c>
      <c r="U73" s="70" t="str">
        <f t="shared" ref="U73:V73" si="35">IF(U64&gt;300,"dépassement de l'effectif autorisé"," ")</f>
        <v xml:space="preserve"> </v>
      </c>
      <c r="V73" s="70" t="str">
        <f t="shared" si="35"/>
        <v xml:space="preserve"> </v>
      </c>
      <c r="W73" s="47"/>
      <c r="X73" s="47"/>
    </row>
    <row r="74" spans="1:24" s="97" customFormat="1" ht="100.5" customHeight="1" x14ac:dyDescent="0.3">
      <c r="A74" s="81"/>
      <c r="B74" s="81"/>
      <c r="C74" s="61"/>
      <c r="D74" s="3"/>
      <c r="E74" s="67" t="str">
        <f>IF(IF(E64&gt;0,E64,13)&lt;8,"un centre de loisirs reçoit au minimum 8 mineurs"," ")</f>
        <v xml:space="preserve"> </v>
      </c>
      <c r="F74" s="67" t="str">
        <f t="shared" ref="F74:G74" si="36">IF(IF(F64&gt;0,F64,13)&lt;8,"un centre de loisirs reçoit au minimum 8 mineurs"," ")</f>
        <v xml:space="preserve"> </v>
      </c>
      <c r="G74" s="67" t="str">
        <f t="shared" si="36"/>
        <v xml:space="preserve"> </v>
      </c>
      <c r="H74" s="23"/>
      <c r="I74" s="23"/>
      <c r="J74" s="68" t="str">
        <f>IF(IF(J64&gt;0,J64,13)&lt;8,"un centre de loisirs reçoit au minimum 8 mineurs"," ")</f>
        <v xml:space="preserve"> </v>
      </c>
      <c r="K74" s="68" t="str">
        <f t="shared" ref="K74:L74" si="37">IF(IF(K64&gt;0,K64,13)&lt;8,"un centre de loisirs reçoit au minimum 8 mineurs"," ")</f>
        <v xml:space="preserve"> </v>
      </c>
      <c r="L74" s="68" t="str">
        <f t="shared" si="37"/>
        <v xml:space="preserve"> </v>
      </c>
      <c r="M74" s="11"/>
      <c r="N74" s="11"/>
      <c r="O74" s="69" t="str">
        <f>IF(IF(O64&gt;0,O64,13)&lt;8,"un centre de loisirs reçoit au minimum 8 mineurs"," ")</f>
        <v xml:space="preserve"> </v>
      </c>
      <c r="P74" s="69" t="str">
        <f t="shared" ref="P74:Q74" si="38">IF(IF(P64&gt;0,P64,13)&lt;8,"un centre de loisirs reçoit au minimum 8 mineurs"," ")</f>
        <v xml:space="preserve"> </v>
      </c>
      <c r="Q74" s="69" t="str">
        <f t="shared" si="38"/>
        <v xml:space="preserve"> </v>
      </c>
      <c r="R74" s="35"/>
      <c r="S74" s="35"/>
      <c r="T74" s="70" t="str">
        <f>IF(IF(T64&gt;0,T64,13)&lt;8,"un centre de loisirs reçoit au minimum 8 mineurs"," ")</f>
        <v xml:space="preserve"> </v>
      </c>
      <c r="U74" s="70" t="str">
        <f t="shared" ref="U74:V74" si="39">IF(IF(U64&gt;0,U64,13)&lt;8,"un centre de loisirs reçoit au minimum 8 mineurs"," ")</f>
        <v xml:space="preserve"> </v>
      </c>
      <c r="V74" s="70" t="str">
        <f t="shared" si="39"/>
        <v xml:space="preserve"> </v>
      </c>
      <c r="W74" s="47"/>
      <c r="X74" s="47"/>
    </row>
    <row r="75" spans="1:24" s="97" customFormat="1" ht="15.75" x14ac:dyDescent="0.3">
      <c r="A75" s="81"/>
      <c r="B75" s="81"/>
      <c r="C75" s="71" t="s">
        <v>26</v>
      </c>
      <c r="D75" s="3"/>
      <c r="E75" s="24">
        <f>IF(E71&lt;=0,0,+ROUNDUP(E67,0))</f>
        <v>0</v>
      </c>
      <c r="F75" s="24">
        <f t="shared" ref="F75:G75" si="40">IF(F71&lt;=0,0,+ROUNDUP(F67,0))</f>
        <v>0</v>
      </c>
      <c r="G75" s="24">
        <f t="shared" si="40"/>
        <v>0</v>
      </c>
      <c r="H75" s="25"/>
      <c r="I75" s="25"/>
      <c r="J75" s="12">
        <f>IF(J71&lt;=0,0,+ROUNDUP(J67,0))</f>
        <v>0</v>
      </c>
      <c r="K75" s="12">
        <f t="shared" ref="K75:L75" si="41">IF(K71&lt;=0,0,+ROUNDUP(K67,0))</f>
        <v>0</v>
      </c>
      <c r="L75" s="12">
        <f t="shared" si="41"/>
        <v>0</v>
      </c>
      <c r="M75" s="13"/>
      <c r="N75" s="13"/>
      <c r="O75" s="36">
        <f>IF(O71&lt;=0,0,+ROUNDUP(O67,0))</f>
        <v>0</v>
      </c>
      <c r="P75" s="36">
        <f t="shared" ref="P75:Q75" si="42">IF(P71&lt;=0,0,+ROUNDUP(P67,0))</f>
        <v>0</v>
      </c>
      <c r="Q75" s="36">
        <f t="shared" si="42"/>
        <v>0</v>
      </c>
      <c r="R75" s="37"/>
      <c r="S75" s="37"/>
      <c r="T75" s="48">
        <f>IF(T71&lt;=0,0,+ROUNDUP(T67,0))</f>
        <v>0</v>
      </c>
      <c r="U75" s="48">
        <f t="shared" ref="U75:V75" si="43">IF(U71&lt;=0,0,+ROUNDUP(U67,0))</f>
        <v>0</v>
      </c>
      <c r="V75" s="48">
        <f t="shared" si="43"/>
        <v>0</v>
      </c>
      <c r="W75" s="49"/>
      <c r="X75" s="49"/>
    </row>
    <row r="76" spans="1:24" s="97" customFormat="1" ht="15.75" x14ac:dyDescent="0.3">
      <c r="A76" s="81"/>
      <c r="B76" s="81"/>
      <c r="C76" s="71" t="s">
        <v>27</v>
      </c>
      <c r="D76" s="3"/>
      <c r="E76" s="26">
        <f>IF(E71&lt;1,0,E69)</f>
        <v>0</v>
      </c>
      <c r="F76" s="26">
        <f t="shared" ref="F76:G76" si="44">IF(F71&lt;1,0,F69)</f>
        <v>0</v>
      </c>
      <c r="G76" s="26">
        <f t="shared" si="44"/>
        <v>0</v>
      </c>
      <c r="H76" s="27"/>
      <c r="I76" s="27"/>
      <c r="J76" s="14">
        <f>IF(J71&lt;1,0,J69)</f>
        <v>0</v>
      </c>
      <c r="K76" s="14">
        <f t="shared" ref="K76:L76" si="45">IF(K71&lt;1,0,K69)</f>
        <v>0</v>
      </c>
      <c r="L76" s="14">
        <f t="shared" si="45"/>
        <v>0</v>
      </c>
      <c r="M76" s="15"/>
      <c r="N76" s="15"/>
      <c r="O76" s="38">
        <f>IF(O71&lt;1,0,O69)</f>
        <v>0</v>
      </c>
      <c r="P76" s="38">
        <f t="shared" ref="P76:Q76" si="46">IF(P71&lt;1,0,P69)</f>
        <v>0</v>
      </c>
      <c r="Q76" s="38">
        <f t="shared" si="46"/>
        <v>0</v>
      </c>
      <c r="R76" s="39"/>
      <c r="S76" s="39"/>
      <c r="T76" s="50">
        <f>IF(T71&lt;1,0,T69)</f>
        <v>0</v>
      </c>
      <c r="U76" s="50">
        <f t="shared" ref="U76:V76" si="47">IF(U71&lt;1,0,U69)</f>
        <v>0</v>
      </c>
      <c r="V76" s="50">
        <f t="shared" si="47"/>
        <v>0</v>
      </c>
      <c r="W76" s="51"/>
      <c r="X76" s="51"/>
    </row>
    <row r="77" spans="1:24" s="97" customFormat="1" ht="15.75" x14ac:dyDescent="0.3">
      <c r="A77" s="81"/>
      <c r="B77" s="81"/>
      <c r="C77" s="71" t="s">
        <v>28</v>
      </c>
      <c r="D77" s="3"/>
      <c r="E77" s="24">
        <f>IF(E71&lt;1,0,+E78-E75-E76)</f>
        <v>0</v>
      </c>
      <c r="F77" s="24">
        <f t="shared" ref="F77:G77" si="48">IF(F71&lt;1,0,+F78-F75-F76)</f>
        <v>0</v>
      </c>
      <c r="G77" s="24">
        <f t="shared" si="48"/>
        <v>0</v>
      </c>
      <c r="H77" s="25"/>
      <c r="I77" s="25"/>
      <c r="J77" s="12">
        <f>IF(J71&lt;1,0,+J78-J75-J76)</f>
        <v>0</v>
      </c>
      <c r="K77" s="12">
        <f t="shared" ref="K77:L77" si="49">IF(K71&lt;1,0,+K78-K75-K76)</f>
        <v>0</v>
      </c>
      <c r="L77" s="12">
        <f t="shared" si="49"/>
        <v>0</v>
      </c>
      <c r="M77" s="13"/>
      <c r="N77" s="13"/>
      <c r="O77" s="36">
        <f>IF(O71&lt;1,0,+O78-O75-O76)</f>
        <v>0</v>
      </c>
      <c r="P77" s="36">
        <f t="shared" ref="P77:Q77" si="50">IF(P71&lt;1,0,+P78-P75-P76)</f>
        <v>0</v>
      </c>
      <c r="Q77" s="36">
        <f t="shared" si="50"/>
        <v>0</v>
      </c>
      <c r="R77" s="37"/>
      <c r="S77" s="37"/>
      <c r="T77" s="48">
        <f>IF(T71&lt;1,0,+T78-T75-T76)</f>
        <v>0</v>
      </c>
      <c r="U77" s="48">
        <f t="shared" ref="U77:V77" si="51">IF(U71&lt;1,0,+U78-U75-U76)</f>
        <v>0</v>
      </c>
      <c r="V77" s="48">
        <f t="shared" si="51"/>
        <v>0</v>
      </c>
      <c r="W77" s="49"/>
      <c r="X77" s="49"/>
    </row>
    <row r="78" spans="1:24" s="97" customFormat="1" ht="15.75" x14ac:dyDescent="0.3">
      <c r="A78" s="81"/>
      <c r="B78" s="81"/>
      <c r="C78" s="71"/>
      <c r="D78" s="3"/>
      <c r="E78" s="24">
        <f>IF(E71&lt;1,0,+ROUNDUP(E71,0))</f>
        <v>0</v>
      </c>
      <c r="F78" s="24">
        <f t="shared" ref="F78:G78" si="52">IF(F71&lt;1,0,+ROUNDUP(F71,0))</f>
        <v>0</v>
      </c>
      <c r="G78" s="24">
        <f t="shared" si="52"/>
        <v>0</v>
      </c>
      <c r="H78" s="25"/>
      <c r="I78" s="25"/>
      <c r="J78" s="12">
        <f>IF(J71&lt;1,0,+ROUNDUP(J71,0))</f>
        <v>0</v>
      </c>
      <c r="K78" s="12">
        <f t="shared" ref="K78:L78" si="53">IF(K71&lt;1,0,+ROUNDUP(K71,0))</f>
        <v>0</v>
      </c>
      <c r="L78" s="12">
        <f t="shared" si="53"/>
        <v>0</v>
      </c>
      <c r="M78" s="13"/>
      <c r="N78" s="13"/>
      <c r="O78" s="36">
        <f>IF(O71&lt;1,0,+ROUNDUP(O71,0))</f>
        <v>0</v>
      </c>
      <c r="P78" s="36">
        <f t="shared" ref="P78:Q78" si="54">IF(P71&lt;1,0,+ROUNDUP(P71,0))</f>
        <v>0</v>
      </c>
      <c r="Q78" s="36">
        <f t="shared" si="54"/>
        <v>0</v>
      </c>
      <c r="R78" s="37"/>
      <c r="S78" s="37"/>
      <c r="T78" s="48">
        <f>IF(T71&lt;1,0,+ROUNDUP(T71,0))</f>
        <v>0</v>
      </c>
      <c r="U78" s="48">
        <f t="shared" ref="U78:V78" si="55">IF(U71&lt;1,0,+ROUNDUP(U71,0))</f>
        <v>0</v>
      </c>
      <c r="V78" s="48">
        <f t="shared" si="55"/>
        <v>0</v>
      </c>
      <c r="W78" s="49"/>
      <c r="X78" s="49"/>
    </row>
    <row r="79" spans="1:24" s="97" customFormat="1" ht="15.75" x14ac:dyDescent="0.3">
      <c r="A79" s="81"/>
      <c r="B79" s="81"/>
      <c r="C79" s="72" t="s">
        <v>29</v>
      </c>
      <c r="D79" s="3"/>
      <c r="E79" s="24">
        <f>SUM(E75:E77)</f>
        <v>0</v>
      </c>
      <c r="F79" s="24">
        <f t="shared" ref="F79:G79" si="56">SUM(F75:F77)</f>
        <v>0</v>
      </c>
      <c r="G79" s="24">
        <f t="shared" si="56"/>
        <v>0</v>
      </c>
      <c r="H79" s="25"/>
      <c r="I79" s="25"/>
      <c r="J79" s="12">
        <f>SUM(J75:J77)</f>
        <v>0</v>
      </c>
      <c r="K79" s="12">
        <f t="shared" ref="K79:L79" si="57">SUM(K75:K77)</f>
        <v>0</v>
      </c>
      <c r="L79" s="12">
        <f t="shared" si="57"/>
        <v>0</v>
      </c>
      <c r="M79" s="13"/>
      <c r="N79" s="13"/>
      <c r="O79" s="36">
        <f>SUM(O75:O77)</f>
        <v>0</v>
      </c>
      <c r="P79" s="36">
        <f t="shared" ref="P79:Q79" si="58">SUM(P75:P77)</f>
        <v>0</v>
      </c>
      <c r="Q79" s="36">
        <f t="shared" si="58"/>
        <v>0</v>
      </c>
      <c r="R79" s="37"/>
      <c r="S79" s="37"/>
      <c r="T79" s="48">
        <f>SUM(T75:T77)</f>
        <v>0</v>
      </c>
      <c r="U79" s="48">
        <f t="shared" ref="U79:V79" si="59">SUM(U75:U77)</f>
        <v>0</v>
      </c>
      <c r="V79" s="48">
        <f t="shared" si="59"/>
        <v>0</v>
      </c>
      <c r="W79" s="49"/>
      <c r="X79" s="49"/>
    </row>
    <row r="80" spans="1:24" s="97" customFormat="1" ht="15.75" x14ac:dyDescent="0.3">
      <c r="A80" s="81"/>
      <c r="B80" s="81"/>
      <c r="C80" s="71" t="s">
        <v>30</v>
      </c>
      <c r="D80" s="3"/>
      <c r="E80" s="28"/>
      <c r="F80" s="21"/>
      <c r="G80" s="21"/>
      <c r="H80" s="21"/>
      <c r="I80" s="21"/>
      <c r="J80" s="16"/>
      <c r="K80" s="9"/>
      <c r="L80" s="9"/>
      <c r="M80" s="9"/>
      <c r="N80" s="9"/>
      <c r="O80" s="40"/>
      <c r="P80" s="33"/>
      <c r="Q80" s="33"/>
      <c r="R80" s="33"/>
      <c r="S80" s="33"/>
      <c r="T80" s="52"/>
      <c r="U80" s="45"/>
      <c r="V80" s="45"/>
      <c r="W80" s="45"/>
      <c r="X80" s="45"/>
    </row>
    <row r="81" spans="1:24" s="97" customFormat="1" ht="15.75" x14ac:dyDescent="0.3">
      <c r="A81" s="81"/>
      <c r="B81" s="81"/>
      <c r="C81" s="71" t="s">
        <v>31</v>
      </c>
      <c r="D81" s="3"/>
      <c r="E81" s="29" t="str">
        <f>+IF(E64&gt;0,1,"")</f>
        <v/>
      </c>
      <c r="F81" s="29" t="str">
        <f t="shared" ref="F81:G81" si="60">+IF(F64&gt;0,1,"")</f>
        <v/>
      </c>
      <c r="G81" s="29" t="str">
        <f t="shared" si="60"/>
        <v/>
      </c>
      <c r="H81" s="25"/>
      <c r="I81" s="25"/>
      <c r="J81" s="17" t="str">
        <f>+IF(J64&gt;0,1,"")</f>
        <v/>
      </c>
      <c r="K81" s="17" t="str">
        <f t="shared" ref="K81:L81" si="61">+IF(K64&gt;0,1,"")</f>
        <v/>
      </c>
      <c r="L81" s="17" t="str">
        <f t="shared" si="61"/>
        <v/>
      </c>
      <c r="M81" s="13"/>
      <c r="N81" s="13"/>
      <c r="O81" s="41" t="str">
        <f>+IF(O64&gt;0,1,"")</f>
        <v/>
      </c>
      <c r="P81" s="41" t="str">
        <f t="shared" ref="P81:Q81" si="62">+IF(P64&gt;0,1,"")</f>
        <v/>
      </c>
      <c r="Q81" s="41" t="str">
        <f t="shared" si="62"/>
        <v/>
      </c>
      <c r="R81" s="37"/>
      <c r="S81" s="37"/>
      <c r="T81" s="53" t="str">
        <f>+IF(T64&gt;0,1,"")</f>
        <v/>
      </c>
      <c r="U81" s="53" t="str">
        <f t="shared" ref="U81:V81" si="63">+IF(U64&gt;0,1,"")</f>
        <v/>
      </c>
      <c r="V81" s="53" t="str">
        <f t="shared" si="63"/>
        <v/>
      </c>
      <c r="W81" s="49"/>
      <c r="X81" s="49"/>
    </row>
    <row r="82" spans="1:24" s="97" customFormat="1" ht="15.75" x14ac:dyDescent="0.3">
      <c r="A82" s="81"/>
      <c r="B82" s="81"/>
      <c r="C82" s="73" t="s">
        <v>32</v>
      </c>
      <c r="D82" s="3"/>
      <c r="E82" s="30">
        <f>IF(E64&gt;7,ROUNDUP(+E72,0),0)</f>
        <v>0</v>
      </c>
      <c r="F82" s="30">
        <f t="shared" ref="F82:G82" si="64">IF(F64&gt;7,ROUNDUP(+F72,0),0)</f>
        <v>0</v>
      </c>
      <c r="G82" s="30">
        <f t="shared" si="64"/>
        <v>0</v>
      </c>
      <c r="H82" s="31"/>
      <c r="I82" s="31"/>
      <c r="J82" s="18">
        <f>IF(J64&gt;7,ROUNDUP(+J72,0),0)</f>
        <v>0</v>
      </c>
      <c r="K82" s="18">
        <f t="shared" ref="K82:L82" si="65">IF(K64&gt;7,ROUNDUP(+K72,0),0)</f>
        <v>0</v>
      </c>
      <c r="L82" s="18">
        <f t="shared" si="65"/>
        <v>0</v>
      </c>
      <c r="M82" s="19"/>
      <c r="N82" s="19"/>
      <c r="O82" s="42">
        <f>IF(O64&gt;7,ROUNDUP(+O72,0),0)</f>
        <v>0</v>
      </c>
      <c r="P82" s="42">
        <f t="shared" ref="P82:Q82" si="66">IF(P64&gt;7,ROUNDUP(+P72,0),0)</f>
        <v>0</v>
      </c>
      <c r="Q82" s="42">
        <f t="shared" si="66"/>
        <v>0</v>
      </c>
      <c r="R82" s="43"/>
      <c r="S82" s="43"/>
      <c r="T82" s="54">
        <f>IF(T64&gt;7,ROUNDUP(+T72,0),0)</f>
        <v>0</v>
      </c>
      <c r="U82" s="54">
        <f t="shared" ref="U82:V82" si="67">IF(U64&gt;7,ROUNDUP(+U72,0),0)</f>
        <v>0</v>
      </c>
      <c r="V82" s="54">
        <f t="shared" si="67"/>
        <v>0</v>
      </c>
      <c r="W82" s="55"/>
      <c r="X82" s="55"/>
    </row>
    <row r="83" spans="1:24" s="97" customFormat="1" ht="63" x14ac:dyDescent="0.3">
      <c r="A83" s="81"/>
      <c r="B83" s="81"/>
      <c r="C83" s="71"/>
      <c r="D83" s="3"/>
      <c r="E83" s="57" t="s">
        <v>34</v>
      </c>
      <c r="F83" s="57" t="s">
        <v>33</v>
      </c>
      <c r="G83" s="57" t="s">
        <v>33</v>
      </c>
      <c r="H83" s="32"/>
      <c r="I83" s="32"/>
      <c r="J83" s="58" t="s">
        <v>33</v>
      </c>
      <c r="K83" s="58" t="s">
        <v>33</v>
      </c>
      <c r="L83" s="58" t="s">
        <v>33</v>
      </c>
      <c r="M83" s="20"/>
      <c r="N83" s="20"/>
      <c r="O83" s="59" t="s">
        <v>33</v>
      </c>
      <c r="P83" s="59" t="s">
        <v>33</v>
      </c>
      <c r="Q83" s="59" t="s">
        <v>33</v>
      </c>
      <c r="R83" s="44"/>
      <c r="S83" s="44"/>
      <c r="T83" s="60" t="s">
        <v>33</v>
      </c>
      <c r="U83" s="60" t="s">
        <v>33</v>
      </c>
      <c r="V83" s="60" t="s">
        <v>33</v>
      </c>
      <c r="W83" s="56"/>
      <c r="X83" s="56"/>
    </row>
    <row r="84" spans="1:24" ht="117" x14ac:dyDescent="0.25">
      <c r="A84" s="1"/>
      <c r="B84" s="1"/>
      <c r="C84" s="71"/>
      <c r="D84" s="1"/>
      <c r="E84" s="57" t="s">
        <v>35</v>
      </c>
      <c r="F84" s="57" t="s">
        <v>35</v>
      </c>
      <c r="G84" s="57" t="s">
        <v>35</v>
      </c>
      <c r="H84" s="82"/>
      <c r="I84" s="82"/>
      <c r="J84" s="58" t="s">
        <v>35</v>
      </c>
      <c r="K84" s="58" t="s">
        <v>35</v>
      </c>
      <c r="L84" s="58" t="s">
        <v>35</v>
      </c>
      <c r="M84" s="83"/>
      <c r="N84" s="83"/>
      <c r="O84" s="59" t="s">
        <v>35</v>
      </c>
      <c r="P84" s="59" t="s">
        <v>35</v>
      </c>
      <c r="Q84" s="59" t="s">
        <v>35</v>
      </c>
      <c r="R84" s="84"/>
      <c r="S84" s="84"/>
      <c r="T84" s="60" t="s">
        <v>35</v>
      </c>
      <c r="U84" s="60" t="s">
        <v>35</v>
      </c>
      <c r="V84" s="60" t="s">
        <v>35</v>
      </c>
      <c r="W84" s="85"/>
      <c r="X84" s="85"/>
    </row>
  </sheetData>
  <protectedRanges>
    <protectedRange password="D957" sqref="A55:X55 A56:I56 A57:X84" name="Plage1"/>
  </protectedRanges>
  <mergeCells count="10">
    <mergeCell ref="A1:D1"/>
    <mergeCell ref="E1:I1"/>
    <mergeCell ref="J1:N1"/>
    <mergeCell ref="O1:S1"/>
    <mergeCell ref="T1:X1"/>
    <mergeCell ref="E59:X59"/>
    <mergeCell ref="E60:I60"/>
    <mergeCell ref="J60:N60"/>
    <mergeCell ref="O60:S60"/>
    <mergeCell ref="T60:X60"/>
  </mergeCells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4"/>
  <sheetViews>
    <sheetView tabSelected="1" workbookViewId="0">
      <selection sqref="A1:D1"/>
    </sheetView>
  </sheetViews>
  <sheetFormatPr baseColWidth="10" defaultRowHeight="15" x14ac:dyDescent="0.25"/>
  <cols>
    <col min="1" max="1" width="5.28515625" style="96" customWidth="1"/>
    <col min="2" max="2" width="21.7109375" style="96" customWidth="1"/>
    <col min="3" max="3" width="27.85546875" style="96" customWidth="1"/>
    <col min="4" max="4" width="13.7109375" style="96" customWidth="1"/>
    <col min="5" max="5" width="6.85546875" style="96" customWidth="1"/>
    <col min="6" max="6" width="6.28515625" style="96" customWidth="1"/>
    <col min="7" max="7" width="6.7109375" style="96" customWidth="1"/>
    <col min="8" max="8" width="7.28515625" style="96" customWidth="1"/>
    <col min="9" max="9" width="6.5703125" style="96" customWidth="1"/>
    <col min="10" max="10" width="6.85546875" style="96" customWidth="1"/>
    <col min="11" max="11" width="7" style="96" customWidth="1"/>
    <col min="12" max="12" width="7.140625" style="96" customWidth="1"/>
    <col min="13" max="13" width="6.85546875" style="96" customWidth="1"/>
    <col min="14" max="14" width="8.28515625" style="96" customWidth="1"/>
    <col min="15" max="15" width="8.42578125" style="96" customWidth="1"/>
    <col min="16" max="16" width="8.28515625" style="96" customWidth="1"/>
    <col min="17" max="17" width="7.140625" style="96" customWidth="1"/>
    <col min="18" max="18" width="7.28515625" style="96" customWidth="1"/>
    <col min="19" max="20" width="7.7109375" style="96" customWidth="1"/>
    <col min="21" max="21" width="7.85546875" style="96" customWidth="1"/>
    <col min="22" max="22" width="8" style="96" customWidth="1"/>
    <col min="23" max="23" width="6.7109375" style="96" customWidth="1"/>
    <col min="24" max="24" width="7.42578125" style="96" customWidth="1"/>
    <col min="25" max="16384" width="11.42578125" style="96"/>
  </cols>
  <sheetData>
    <row r="1" spans="1:24" x14ac:dyDescent="0.25">
      <c r="A1" s="95" t="s">
        <v>0</v>
      </c>
      <c r="B1" s="95"/>
      <c r="C1" s="95"/>
      <c r="D1" s="95"/>
      <c r="E1" s="99" t="s">
        <v>1</v>
      </c>
      <c r="F1" s="99"/>
      <c r="G1" s="99"/>
      <c r="H1" s="99"/>
      <c r="I1" s="99"/>
      <c r="J1" s="100" t="s">
        <v>2</v>
      </c>
      <c r="K1" s="100"/>
      <c r="L1" s="100"/>
      <c r="M1" s="100"/>
      <c r="N1" s="100"/>
      <c r="O1" s="101" t="s">
        <v>3</v>
      </c>
      <c r="P1" s="101"/>
      <c r="Q1" s="101"/>
      <c r="R1" s="101"/>
      <c r="S1" s="101"/>
      <c r="T1" s="94" t="s">
        <v>4</v>
      </c>
      <c r="U1" s="94"/>
      <c r="V1" s="94"/>
      <c r="W1" s="94"/>
      <c r="X1" s="94"/>
    </row>
    <row r="2" spans="1:24" ht="18" customHeight="1" x14ac:dyDescent="0.4">
      <c r="A2" s="2" t="s">
        <v>15</v>
      </c>
      <c r="B2" s="2" t="s">
        <v>16</v>
      </c>
      <c r="C2" s="2" t="s">
        <v>17</v>
      </c>
      <c r="D2" s="2" t="s">
        <v>18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</row>
    <row r="3" spans="1:24" ht="19.5" x14ac:dyDescent="0.4">
      <c r="A3" s="86"/>
      <c r="B3" s="87"/>
      <c r="C3" s="87"/>
      <c r="D3" s="88"/>
      <c r="E3" s="89"/>
      <c r="F3" s="90"/>
      <c r="G3" s="90"/>
      <c r="H3" s="90"/>
      <c r="I3" s="90"/>
      <c r="J3" s="91"/>
      <c r="K3" s="91"/>
      <c r="L3" s="91"/>
      <c r="M3" s="91"/>
      <c r="N3" s="91"/>
      <c r="O3" s="92"/>
      <c r="P3" s="92"/>
      <c r="Q3" s="92"/>
      <c r="R3" s="92"/>
      <c r="S3" s="92"/>
      <c r="T3" s="93"/>
      <c r="U3" s="93"/>
      <c r="V3" s="93"/>
      <c r="W3" s="93"/>
      <c r="X3" s="93"/>
    </row>
    <row r="4" spans="1:24" ht="19.5" x14ac:dyDescent="0.4">
      <c r="A4" s="86"/>
      <c r="B4" s="87"/>
      <c r="C4" s="87"/>
      <c r="D4" s="88"/>
      <c r="E4" s="89"/>
      <c r="F4" s="90"/>
      <c r="G4" s="90"/>
      <c r="H4" s="90"/>
      <c r="I4" s="90"/>
      <c r="J4" s="91"/>
      <c r="K4" s="91"/>
      <c r="L4" s="91"/>
      <c r="M4" s="91"/>
      <c r="N4" s="91"/>
      <c r="O4" s="92"/>
      <c r="P4" s="92"/>
      <c r="Q4" s="92"/>
      <c r="R4" s="92"/>
      <c r="S4" s="92"/>
      <c r="T4" s="93"/>
      <c r="U4" s="93"/>
      <c r="V4" s="93"/>
      <c r="W4" s="93"/>
      <c r="X4" s="93"/>
    </row>
    <row r="5" spans="1:24" ht="19.5" x14ac:dyDescent="0.4">
      <c r="A5" s="86"/>
      <c r="B5" s="87"/>
      <c r="C5" s="87"/>
      <c r="D5" s="88"/>
      <c r="E5" s="89"/>
      <c r="F5" s="90"/>
      <c r="G5" s="90"/>
      <c r="H5" s="90"/>
      <c r="I5" s="90"/>
      <c r="J5" s="91"/>
      <c r="K5" s="91"/>
      <c r="L5" s="91"/>
      <c r="M5" s="91"/>
      <c r="N5" s="91"/>
      <c r="O5" s="92"/>
      <c r="P5" s="92"/>
      <c r="Q5" s="92"/>
      <c r="R5" s="92"/>
      <c r="S5" s="92"/>
      <c r="T5" s="93"/>
      <c r="U5" s="93"/>
      <c r="V5" s="93"/>
      <c r="W5" s="93"/>
      <c r="X5" s="93"/>
    </row>
    <row r="6" spans="1:24" ht="19.5" x14ac:dyDescent="0.4">
      <c r="A6" s="86"/>
      <c r="B6" s="87"/>
      <c r="C6" s="87"/>
      <c r="D6" s="88"/>
      <c r="E6" s="89"/>
      <c r="F6" s="90"/>
      <c r="G6" s="90"/>
      <c r="H6" s="90"/>
      <c r="I6" s="90"/>
      <c r="J6" s="91"/>
      <c r="K6" s="91"/>
      <c r="L6" s="91"/>
      <c r="M6" s="91"/>
      <c r="N6" s="91"/>
      <c r="O6" s="92"/>
      <c r="P6" s="92"/>
      <c r="Q6" s="92"/>
      <c r="R6" s="92"/>
      <c r="S6" s="92"/>
      <c r="T6" s="93"/>
      <c r="U6" s="93"/>
      <c r="V6" s="93"/>
      <c r="W6" s="93"/>
      <c r="X6" s="93"/>
    </row>
    <row r="7" spans="1:24" ht="19.5" x14ac:dyDescent="0.4">
      <c r="A7" s="86"/>
      <c r="B7" s="87"/>
      <c r="C7" s="87"/>
      <c r="D7" s="88"/>
      <c r="E7" s="89"/>
      <c r="F7" s="90"/>
      <c r="G7" s="90"/>
      <c r="H7" s="90"/>
      <c r="I7" s="90"/>
      <c r="J7" s="91"/>
      <c r="K7" s="91"/>
      <c r="L7" s="91"/>
      <c r="M7" s="91"/>
      <c r="N7" s="91"/>
      <c r="O7" s="92"/>
      <c r="P7" s="92"/>
      <c r="Q7" s="92"/>
      <c r="R7" s="92"/>
      <c r="S7" s="92"/>
      <c r="T7" s="93"/>
      <c r="U7" s="93"/>
      <c r="V7" s="93"/>
      <c r="W7" s="93"/>
      <c r="X7" s="93"/>
    </row>
    <row r="8" spans="1:24" ht="19.5" x14ac:dyDescent="0.4">
      <c r="A8" s="86"/>
      <c r="B8" s="87"/>
      <c r="C8" s="87"/>
      <c r="D8" s="88"/>
      <c r="E8" s="89"/>
      <c r="F8" s="90"/>
      <c r="G8" s="90"/>
      <c r="H8" s="90"/>
      <c r="I8" s="90"/>
      <c r="J8" s="91"/>
      <c r="K8" s="91"/>
      <c r="L8" s="91"/>
      <c r="M8" s="91"/>
      <c r="N8" s="91"/>
      <c r="O8" s="92"/>
      <c r="P8" s="92"/>
      <c r="Q8" s="92"/>
      <c r="R8" s="92"/>
      <c r="S8" s="92"/>
      <c r="T8" s="93"/>
      <c r="U8" s="93"/>
      <c r="V8" s="93"/>
      <c r="W8" s="93"/>
      <c r="X8" s="93"/>
    </row>
    <row r="9" spans="1:24" ht="19.5" x14ac:dyDescent="0.4">
      <c r="A9" s="86"/>
      <c r="B9" s="87"/>
      <c r="C9" s="87"/>
      <c r="D9" s="88"/>
      <c r="E9" s="89"/>
      <c r="F9" s="90"/>
      <c r="G9" s="90"/>
      <c r="H9" s="90"/>
      <c r="I9" s="90"/>
      <c r="J9" s="91"/>
      <c r="K9" s="91"/>
      <c r="L9" s="91"/>
      <c r="M9" s="91"/>
      <c r="N9" s="91"/>
      <c r="O9" s="92"/>
      <c r="P9" s="92"/>
      <c r="Q9" s="92"/>
      <c r="R9" s="92"/>
      <c r="S9" s="92"/>
      <c r="T9" s="93"/>
      <c r="U9" s="93"/>
      <c r="V9" s="93"/>
      <c r="W9" s="93"/>
      <c r="X9" s="93"/>
    </row>
    <row r="10" spans="1:24" ht="19.5" x14ac:dyDescent="0.4">
      <c r="A10" s="86"/>
      <c r="B10" s="87"/>
      <c r="C10" s="87"/>
      <c r="D10" s="88"/>
      <c r="E10" s="89"/>
      <c r="F10" s="90"/>
      <c r="G10" s="90"/>
      <c r="H10" s="90"/>
      <c r="I10" s="90"/>
      <c r="J10" s="91"/>
      <c r="K10" s="91"/>
      <c r="L10" s="91"/>
      <c r="M10" s="91"/>
      <c r="N10" s="91"/>
      <c r="O10" s="92"/>
      <c r="P10" s="92"/>
      <c r="Q10" s="92"/>
      <c r="R10" s="92"/>
      <c r="S10" s="92"/>
      <c r="T10" s="93"/>
      <c r="U10" s="93"/>
      <c r="V10" s="93"/>
      <c r="W10" s="93"/>
      <c r="X10" s="93"/>
    </row>
    <row r="11" spans="1:24" ht="19.5" x14ac:dyDescent="0.4">
      <c r="A11" s="86"/>
      <c r="B11" s="87"/>
      <c r="C11" s="87"/>
      <c r="D11" s="88"/>
      <c r="E11" s="89"/>
      <c r="F11" s="90"/>
      <c r="G11" s="90"/>
      <c r="H11" s="90"/>
      <c r="I11" s="90"/>
      <c r="J11" s="91"/>
      <c r="K11" s="91"/>
      <c r="L11" s="91"/>
      <c r="M11" s="91"/>
      <c r="N11" s="91"/>
      <c r="O11" s="92"/>
      <c r="P11" s="92"/>
      <c r="Q11" s="92"/>
      <c r="R11" s="92"/>
      <c r="S11" s="92"/>
      <c r="T11" s="93"/>
      <c r="U11" s="93"/>
      <c r="V11" s="93"/>
      <c r="W11" s="93"/>
      <c r="X11" s="93"/>
    </row>
    <row r="12" spans="1:24" ht="19.5" x14ac:dyDescent="0.4">
      <c r="A12" s="86"/>
      <c r="B12" s="87"/>
      <c r="C12" s="87"/>
      <c r="D12" s="88"/>
      <c r="E12" s="89"/>
      <c r="F12" s="90"/>
      <c r="G12" s="90"/>
      <c r="H12" s="90"/>
      <c r="I12" s="90"/>
      <c r="J12" s="91"/>
      <c r="K12" s="91"/>
      <c r="L12" s="91"/>
      <c r="M12" s="91"/>
      <c r="N12" s="91"/>
      <c r="O12" s="92"/>
      <c r="P12" s="92"/>
      <c r="Q12" s="92"/>
      <c r="R12" s="92"/>
      <c r="S12" s="92"/>
      <c r="T12" s="93"/>
      <c r="U12" s="93"/>
      <c r="V12" s="93"/>
      <c r="W12" s="93"/>
      <c r="X12" s="93"/>
    </row>
    <row r="13" spans="1:24" ht="19.5" x14ac:dyDescent="0.4">
      <c r="A13" s="86"/>
      <c r="B13" s="87"/>
      <c r="C13" s="87"/>
      <c r="D13" s="88"/>
      <c r="E13" s="89"/>
      <c r="F13" s="90"/>
      <c r="G13" s="90"/>
      <c r="H13" s="90"/>
      <c r="I13" s="90"/>
      <c r="J13" s="91"/>
      <c r="K13" s="91"/>
      <c r="L13" s="91"/>
      <c r="M13" s="91"/>
      <c r="N13" s="91"/>
      <c r="O13" s="92"/>
      <c r="P13" s="92"/>
      <c r="Q13" s="92"/>
      <c r="R13" s="92"/>
      <c r="S13" s="92"/>
      <c r="T13" s="93"/>
      <c r="U13" s="93"/>
      <c r="V13" s="93"/>
      <c r="W13" s="93"/>
      <c r="X13" s="93"/>
    </row>
    <row r="14" spans="1:24" ht="19.5" x14ac:dyDescent="0.4">
      <c r="A14" s="86"/>
      <c r="B14" s="87"/>
      <c r="C14" s="87"/>
      <c r="D14" s="88"/>
      <c r="E14" s="89"/>
      <c r="F14" s="90"/>
      <c r="G14" s="90"/>
      <c r="H14" s="90"/>
      <c r="I14" s="90"/>
      <c r="J14" s="91"/>
      <c r="K14" s="91"/>
      <c r="L14" s="91"/>
      <c r="M14" s="91"/>
      <c r="N14" s="91"/>
      <c r="O14" s="92"/>
      <c r="P14" s="92"/>
      <c r="Q14" s="92"/>
      <c r="R14" s="92"/>
      <c r="S14" s="92"/>
      <c r="T14" s="93"/>
      <c r="U14" s="93"/>
      <c r="V14" s="93"/>
      <c r="W14" s="93"/>
      <c r="X14" s="93"/>
    </row>
    <row r="15" spans="1:24" ht="19.5" x14ac:dyDescent="0.4">
      <c r="A15" s="86"/>
      <c r="B15" s="87"/>
      <c r="C15" s="87"/>
      <c r="D15" s="88"/>
      <c r="E15" s="89"/>
      <c r="F15" s="90"/>
      <c r="G15" s="90"/>
      <c r="H15" s="90"/>
      <c r="I15" s="90"/>
      <c r="J15" s="91"/>
      <c r="K15" s="91"/>
      <c r="L15" s="91"/>
      <c r="M15" s="91"/>
      <c r="N15" s="91"/>
      <c r="O15" s="92"/>
      <c r="P15" s="92"/>
      <c r="Q15" s="92"/>
      <c r="R15" s="92"/>
      <c r="S15" s="92"/>
      <c r="T15" s="93"/>
      <c r="U15" s="93"/>
      <c r="V15" s="93"/>
      <c r="W15" s="93"/>
      <c r="X15" s="93"/>
    </row>
    <row r="16" spans="1:24" ht="19.5" x14ac:dyDescent="0.4">
      <c r="A16" s="86"/>
      <c r="B16" s="87"/>
      <c r="C16" s="87"/>
      <c r="D16" s="88"/>
      <c r="E16" s="89"/>
      <c r="F16" s="90"/>
      <c r="G16" s="90"/>
      <c r="H16" s="90"/>
      <c r="I16" s="90"/>
      <c r="J16" s="91"/>
      <c r="K16" s="91"/>
      <c r="L16" s="91"/>
      <c r="M16" s="91"/>
      <c r="N16" s="91"/>
      <c r="O16" s="92"/>
      <c r="P16" s="92"/>
      <c r="Q16" s="92"/>
      <c r="R16" s="92"/>
      <c r="S16" s="92"/>
      <c r="T16" s="93"/>
      <c r="U16" s="93"/>
      <c r="V16" s="93"/>
      <c r="W16" s="93"/>
      <c r="X16" s="93"/>
    </row>
    <row r="17" spans="1:24" ht="19.5" x14ac:dyDescent="0.4">
      <c r="A17" s="86"/>
      <c r="B17" s="87"/>
      <c r="C17" s="87"/>
      <c r="D17" s="88"/>
      <c r="E17" s="89"/>
      <c r="F17" s="90"/>
      <c r="G17" s="90"/>
      <c r="H17" s="90"/>
      <c r="I17" s="90"/>
      <c r="J17" s="91"/>
      <c r="K17" s="91"/>
      <c r="L17" s="91"/>
      <c r="M17" s="91"/>
      <c r="N17" s="91"/>
      <c r="O17" s="92"/>
      <c r="P17" s="92"/>
      <c r="Q17" s="92"/>
      <c r="R17" s="92"/>
      <c r="S17" s="92"/>
      <c r="T17" s="93"/>
      <c r="U17" s="93"/>
      <c r="V17" s="93"/>
      <c r="W17" s="93"/>
      <c r="X17" s="93"/>
    </row>
    <row r="18" spans="1:24" ht="19.5" x14ac:dyDescent="0.4">
      <c r="A18" s="86"/>
      <c r="B18" s="87"/>
      <c r="C18" s="87"/>
      <c r="D18" s="88"/>
      <c r="E18" s="89"/>
      <c r="F18" s="90"/>
      <c r="G18" s="90"/>
      <c r="H18" s="90"/>
      <c r="I18" s="90"/>
      <c r="J18" s="91"/>
      <c r="K18" s="91"/>
      <c r="L18" s="91"/>
      <c r="M18" s="91"/>
      <c r="N18" s="91"/>
      <c r="O18" s="92"/>
      <c r="P18" s="92"/>
      <c r="Q18" s="92"/>
      <c r="R18" s="92"/>
      <c r="S18" s="92"/>
      <c r="T18" s="93"/>
      <c r="U18" s="93"/>
      <c r="V18" s="93"/>
      <c r="W18" s="93"/>
      <c r="X18" s="93"/>
    </row>
    <row r="19" spans="1:24" ht="19.5" x14ac:dyDescent="0.4">
      <c r="A19" s="86"/>
      <c r="B19" s="87"/>
      <c r="C19" s="87"/>
      <c r="D19" s="88"/>
      <c r="E19" s="89"/>
      <c r="F19" s="90"/>
      <c r="G19" s="90"/>
      <c r="H19" s="90"/>
      <c r="I19" s="90"/>
      <c r="J19" s="91"/>
      <c r="K19" s="91"/>
      <c r="L19" s="91"/>
      <c r="M19" s="91"/>
      <c r="N19" s="91"/>
      <c r="O19" s="92"/>
      <c r="P19" s="92"/>
      <c r="Q19" s="92"/>
      <c r="R19" s="92"/>
      <c r="S19" s="92"/>
      <c r="T19" s="93"/>
      <c r="U19" s="93"/>
      <c r="V19" s="93"/>
      <c r="W19" s="93"/>
      <c r="X19" s="93"/>
    </row>
    <row r="20" spans="1:24" ht="19.5" x14ac:dyDescent="0.4">
      <c r="A20" s="86"/>
      <c r="B20" s="87"/>
      <c r="C20" s="87"/>
      <c r="D20" s="88"/>
      <c r="E20" s="89"/>
      <c r="F20" s="90"/>
      <c r="G20" s="90"/>
      <c r="H20" s="90"/>
      <c r="I20" s="90"/>
      <c r="J20" s="91"/>
      <c r="K20" s="91"/>
      <c r="L20" s="91"/>
      <c r="M20" s="91"/>
      <c r="N20" s="91"/>
      <c r="O20" s="92"/>
      <c r="P20" s="92"/>
      <c r="Q20" s="92"/>
      <c r="R20" s="92"/>
      <c r="S20" s="92"/>
      <c r="T20" s="93"/>
      <c r="U20" s="93"/>
      <c r="V20" s="93"/>
      <c r="W20" s="93"/>
      <c r="X20" s="93"/>
    </row>
    <row r="21" spans="1:24" ht="19.5" x14ac:dyDescent="0.4">
      <c r="A21" s="86"/>
      <c r="B21" s="87"/>
      <c r="C21" s="87"/>
      <c r="D21" s="88"/>
      <c r="E21" s="89"/>
      <c r="F21" s="90"/>
      <c r="G21" s="90"/>
      <c r="H21" s="90"/>
      <c r="I21" s="90"/>
      <c r="J21" s="91"/>
      <c r="K21" s="91"/>
      <c r="L21" s="91"/>
      <c r="M21" s="91"/>
      <c r="N21" s="91"/>
      <c r="O21" s="92"/>
      <c r="P21" s="92"/>
      <c r="Q21" s="92"/>
      <c r="R21" s="92"/>
      <c r="S21" s="92"/>
      <c r="T21" s="93"/>
      <c r="U21" s="93"/>
      <c r="V21" s="93"/>
      <c r="W21" s="93"/>
      <c r="X21" s="93"/>
    </row>
    <row r="22" spans="1:24" ht="19.5" x14ac:dyDescent="0.4">
      <c r="A22" s="86"/>
      <c r="B22" s="87"/>
      <c r="C22" s="87"/>
      <c r="D22" s="88"/>
      <c r="E22" s="89"/>
      <c r="F22" s="90"/>
      <c r="G22" s="90"/>
      <c r="H22" s="90"/>
      <c r="I22" s="90"/>
      <c r="J22" s="91"/>
      <c r="K22" s="91"/>
      <c r="L22" s="91"/>
      <c r="M22" s="91"/>
      <c r="N22" s="91"/>
      <c r="O22" s="92"/>
      <c r="P22" s="92"/>
      <c r="Q22" s="92"/>
      <c r="R22" s="92"/>
      <c r="S22" s="92"/>
      <c r="T22" s="93"/>
      <c r="U22" s="93"/>
      <c r="V22" s="93"/>
      <c r="W22" s="93"/>
      <c r="X22" s="93"/>
    </row>
    <row r="23" spans="1:24" ht="19.5" x14ac:dyDescent="0.4">
      <c r="A23" s="86"/>
      <c r="B23" s="87"/>
      <c r="C23" s="87"/>
      <c r="D23" s="88"/>
      <c r="E23" s="89"/>
      <c r="F23" s="90"/>
      <c r="G23" s="90"/>
      <c r="H23" s="90"/>
      <c r="I23" s="90"/>
      <c r="J23" s="91"/>
      <c r="K23" s="91"/>
      <c r="L23" s="91"/>
      <c r="M23" s="91"/>
      <c r="N23" s="91"/>
      <c r="O23" s="92"/>
      <c r="P23" s="92"/>
      <c r="Q23" s="92"/>
      <c r="R23" s="92"/>
      <c r="S23" s="92"/>
      <c r="T23" s="93"/>
      <c r="U23" s="93"/>
      <c r="V23" s="93"/>
      <c r="W23" s="93"/>
      <c r="X23" s="93"/>
    </row>
    <row r="24" spans="1:24" ht="19.5" x14ac:dyDescent="0.4">
      <c r="A24" s="86"/>
      <c r="B24" s="87"/>
      <c r="C24" s="87"/>
      <c r="D24" s="88"/>
      <c r="E24" s="89"/>
      <c r="F24" s="90"/>
      <c r="G24" s="90"/>
      <c r="H24" s="90"/>
      <c r="I24" s="90"/>
      <c r="J24" s="91"/>
      <c r="K24" s="91"/>
      <c r="L24" s="91"/>
      <c r="M24" s="91"/>
      <c r="N24" s="91"/>
      <c r="O24" s="92"/>
      <c r="P24" s="92"/>
      <c r="Q24" s="92"/>
      <c r="R24" s="92"/>
      <c r="S24" s="92"/>
      <c r="T24" s="93"/>
      <c r="U24" s="93"/>
      <c r="V24" s="93"/>
      <c r="W24" s="93"/>
      <c r="X24" s="93"/>
    </row>
    <row r="25" spans="1:24" ht="19.5" x14ac:dyDescent="0.4">
      <c r="A25" s="86"/>
      <c r="B25" s="87"/>
      <c r="C25" s="87"/>
      <c r="D25" s="88"/>
      <c r="E25" s="89"/>
      <c r="F25" s="90"/>
      <c r="G25" s="90"/>
      <c r="H25" s="90"/>
      <c r="I25" s="90"/>
      <c r="J25" s="91"/>
      <c r="K25" s="91"/>
      <c r="L25" s="91"/>
      <c r="M25" s="91"/>
      <c r="N25" s="91"/>
      <c r="O25" s="92"/>
      <c r="P25" s="92"/>
      <c r="Q25" s="92"/>
      <c r="R25" s="92"/>
      <c r="S25" s="92"/>
      <c r="T25" s="93"/>
      <c r="U25" s="93"/>
      <c r="V25" s="93"/>
      <c r="W25" s="93"/>
      <c r="X25" s="93"/>
    </row>
    <row r="26" spans="1:24" ht="19.5" x14ac:dyDescent="0.4">
      <c r="A26" s="86"/>
      <c r="B26" s="87"/>
      <c r="C26" s="87"/>
      <c r="D26" s="88"/>
      <c r="E26" s="89"/>
      <c r="F26" s="90"/>
      <c r="G26" s="90"/>
      <c r="H26" s="90"/>
      <c r="I26" s="90"/>
      <c r="J26" s="91"/>
      <c r="K26" s="91"/>
      <c r="L26" s="91"/>
      <c r="M26" s="91"/>
      <c r="N26" s="91"/>
      <c r="O26" s="92"/>
      <c r="P26" s="92"/>
      <c r="Q26" s="92"/>
      <c r="R26" s="92"/>
      <c r="S26" s="92"/>
      <c r="T26" s="93"/>
      <c r="U26" s="93"/>
      <c r="V26" s="93"/>
      <c r="W26" s="93"/>
      <c r="X26" s="93"/>
    </row>
    <row r="27" spans="1:24" ht="19.5" x14ac:dyDescent="0.4">
      <c r="A27" s="86"/>
      <c r="B27" s="87"/>
      <c r="C27" s="87"/>
      <c r="D27" s="88"/>
      <c r="E27" s="89"/>
      <c r="F27" s="90"/>
      <c r="G27" s="90"/>
      <c r="H27" s="90"/>
      <c r="I27" s="90"/>
      <c r="J27" s="91"/>
      <c r="K27" s="91"/>
      <c r="L27" s="91"/>
      <c r="M27" s="91"/>
      <c r="N27" s="91"/>
      <c r="O27" s="92"/>
      <c r="P27" s="92"/>
      <c r="Q27" s="92"/>
      <c r="R27" s="92"/>
      <c r="S27" s="92"/>
      <c r="T27" s="93"/>
      <c r="U27" s="93"/>
      <c r="V27" s="93"/>
      <c r="W27" s="93"/>
      <c r="X27" s="93"/>
    </row>
    <row r="28" spans="1:24" ht="19.5" x14ac:dyDescent="0.4">
      <c r="A28" s="86"/>
      <c r="B28" s="87"/>
      <c r="C28" s="87"/>
      <c r="D28" s="88"/>
      <c r="E28" s="89"/>
      <c r="F28" s="90"/>
      <c r="G28" s="90"/>
      <c r="H28" s="90"/>
      <c r="I28" s="90"/>
      <c r="J28" s="91"/>
      <c r="K28" s="91"/>
      <c r="L28" s="91"/>
      <c r="M28" s="91"/>
      <c r="N28" s="91"/>
      <c r="O28" s="92"/>
      <c r="P28" s="92"/>
      <c r="Q28" s="92"/>
      <c r="R28" s="92"/>
      <c r="S28" s="92"/>
      <c r="T28" s="93"/>
      <c r="U28" s="93"/>
      <c r="V28" s="93"/>
      <c r="W28" s="93"/>
      <c r="X28" s="93"/>
    </row>
    <row r="29" spans="1:24" ht="19.5" x14ac:dyDescent="0.4">
      <c r="A29" s="86"/>
      <c r="B29" s="87"/>
      <c r="C29" s="87"/>
      <c r="D29" s="88"/>
      <c r="E29" s="89"/>
      <c r="F29" s="90"/>
      <c r="G29" s="90"/>
      <c r="H29" s="90"/>
      <c r="I29" s="90"/>
      <c r="J29" s="91"/>
      <c r="K29" s="91"/>
      <c r="L29" s="91"/>
      <c r="M29" s="91"/>
      <c r="N29" s="91"/>
      <c r="O29" s="92"/>
      <c r="P29" s="92"/>
      <c r="Q29" s="92"/>
      <c r="R29" s="92"/>
      <c r="S29" s="92"/>
      <c r="T29" s="93"/>
      <c r="U29" s="93"/>
      <c r="V29" s="93"/>
      <c r="W29" s="93"/>
      <c r="X29" s="93"/>
    </row>
    <row r="30" spans="1:24" ht="19.5" x14ac:dyDescent="0.4">
      <c r="A30" s="86"/>
      <c r="B30" s="87"/>
      <c r="C30" s="87"/>
      <c r="D30" s="88"/>
      <c r="E30" s="89"/>
      <c r="F30" s="90"/>
      <c r="G30" s="90"/>
      <c r="H30" s="90"/>
      <c r="I30" s="90"/>
      <c r="J30" s="91"/>
      <c r="K30" s="91"/>
      <c r="L30" s="91"/>
      <c r="M30" s="91"/>
      <c r="N30" s="91"/>
      <c r="O30" s="92"/>
      <c r="P30" s="92"/>
      <c r="Q30" s="92"/>
      <c r="R30" s="92"/>
      <c r="S30" s="92"/>
      <c r="T30" s="93"/>
      <c r="U30" s="93"/>
      <c r="V30" s="93"/>
      <c r="W30" s="93"/>
      <c r="X30" s="93"/>
    </row>
    <row r="31" spans="1:24" ht="19.5" x14ac:dyDescent="0.4">
      <c r="A31" s="86"/>
      <c r="B31" s="87"/>
      <c r="C31" s="87"/>
      <c r="D31" s="88"/>
      <c r="E31" s="89"/>
      <c r="F31" s="90"/>
      <c r="G31" s="90"/>
      <c r="H31" s="90"/>
      <c r="I31" s="90"/>
      <c r="J31" s="91"/>
      <c r="K31" s="91"/>
      <c r="L31" s="91"/>
      <c r="M31" s="91"/>
      <c r="N31" s="91"/>
      <c r="O31" s="92"/>
      <c r="P31" s="92"/>
      <c r="Q31" s="92"/>
      <c r="R31" s="92"/>
      <c r="S31" s="92"/>
      <c r="T31" s="93"/>
      <c r="U31" s="93"/>
      <c r="V31" s="93"/>
      <c r="W31" s="93"/>
      <c r="X31" s="93"/>
    </row>
    <row r="32" spans="1:24" ht="19.5" x14ac:dyDescent="0.4">
      <c r="A32" s="86"/>
      <c r="B32" s="87"/>
      <c r="C32" s="87"/>
      <c r="D32" s="88"/>
      <c r="E32" s="89"/>
      <c r="F32" s="90"/>
      <c r="G32" s="90"/>
      <c r="H32" s="90"/>
      <c r="I32" s="90"/>
      <c r="J32" s="91"/>
      <c r="K32" s="91"/>
      <c r="L32" s="91"/>
      <c r="M32" s="91"/>
      <c r="N32" s="91"/>
      <c r="O32" s="92"/>
      <c r="P32" s="92"/>
      <c r="Q32" s="92"/>
      <c r="R32" s="92"/>
      <c r="S32" s="92"/>
      <c r="T32" s="93"/>
      <c r="U32" s="93"/>
      <c r="V32" s="93"/>
      <c r="W32" s="93"/>
      <c r="X32" s="93"/>
    </row>
    <row r="33" spans="1:24" ht="19.5" x14ac:dyDescent="0.4">
      <c r="A33" s="86"/>
      <c r="B33" s="87"/>
      <c r="C33" s="87"/>
      <c r="D33" s="88"/>
      <c r="E33" s="89"/>
      <c r="F33" s="90"/>
      <c r="G33" s="90"/>
      <c r="H33" s="90"/>
      <c r="I33" s="90"/>
      <c r="J33" s="91"/>
      <c r="K33" s="91"/>
      <c r="L33" s="91"/>
      <c r="M33" s="91"/>
      <c r="N33" s="91"/>
      <c r="O33" s="92"/>
      <c r="P33" s="92"/>
      <c r="Q33" s="92"/>
      <c r="R33" s="92"/>
      <c r="S33" s="92"/>
      <c r="T33" s="93"/>
      <c r="U33" s="93"/>
      <c r="V33" s="93"/>
      <c r="W33" s="93"/>
      <c r="X33" s="93"/>
    </row>
    <row r="34" spans="1:24" ht="19.5" x14ac:dyDescent="0.4">
      <c r="A34" s="86"/>
      <c r="B34" s="87"/>
      <c r="C34" s="87"/>
      <c r="D34" s="88"/>
      <c r="E34" s="89"/>
      <c r="F34" s="90"/>
      <c r="G34" s="90"/>
      <c r="H34" s="90"/>
      <c r="I34" s="90"/>
      <c r="J34" s="91"/>
      <c r="K34" s="91"/>
      <c r="L34" s="91"/>
      <c r="M34" s="91"/>
      <c r="N34" s="91"/>
      <c r="O34" s="92"/>
      <c r="P34" s="92"/>
      <c r="Q34" s="92"/>
      <c r="R34" s="92"/>
      <c r="S34" s="92"/>
      <c r="T34" s="93"/>
      <c r="U34" s="93"/>
      <c r="V34" s="93"/>
      <c r="W34" s="93"/>
      <c r="X34" s="93"/>
    </row>
    <row r="35" spans="1:24" ht="19.5" x14ac:dyDescent="0.4">
      <c r="A35" s="86"/>
      <c r="B35" s="87"/>
      <c r="C35" s="87"/>
      <c r="D35" s="88"/>
      <c r="E35" s="89"/>
      <c r="F35" s="90"/>
      <c r="G35" s="90"/>
      <c r="H35" s="90"/>
      <c r="I35" s="90"/>
      <c r="J35" s="91"/>
      <c r="K35" s="91"/>
      <c r="L35" s="91"/>
      <c r="M35" s="91"/>
      <c r="N35" s="91"/>
      <c r="O35" s="92"/>
      <c r="P35" s="92"/>
      <c r="Q35" s="92"/>
      <c r="R35" s="92"/>
      <c r="S35" s="92"/>
      <c r="T35" s="93"/>
      <c r="U35" s="93"/>
      <c r="V35" s="93"/>
      <c r="W35" s="93"/>
      <c r="X35" s="93"/>
    </row>
    <row r="36" spans="1:24" ht="19.5" x14ac:dyDescent="0.4">
      <c r="A36" s="86"/>
      <c r="B36" s="87"/>
      <c r="C36" s="87"/>
      <c r="D36" s="88"/>
      <c r="E36" s="89"/>
      <c r="F36" s="90"/>
      <c r="G36" s="90"/>
      <c r="H36" s="90"/>
      <c r="I36" s="90"/>
      <c r="J36" s="91"/>
      <c r="K36" s="91"/>
      <c r="L36" s="91"/>
      <c r="M36" s="91"/>
      <c r="N36" s="91"/>
      <c r="O36" s="92"/>
      <c r="P36" s="92"/>
      <c r="Q36" s="92"/>
      <c r="R36" s="92"/>
      <c r="S36" s="92"/>
      <c r="T36" s="93"/>
      <c r="U36" s="93"/>
      <c r="V36" s="93"/>
      <c r="W36" s="93"/>
      <c r="X36" s="93"/>
    </row>
    <row r="37" spans="1:24" ht="19.5" x14ac:dyDescent="0.4">
      <c r="A37" s="86"/>
      <c r="B37" s="87"/>
      <c r="C37" s="87"/>
      <c r="D37" s="88"/>
      <c r="E37" s="89"/>
      <c r="F37" s="90"/>
      <c r="G37" s="90"/>
      <c r="H37" s="90"/>
      <c r="I37" s="90"/>
      <c r="J37" s="91"/>
      <c r="K37" s="91"/>
      <c r="L37" s="91"/>
      <c r="M37" s="91"/>
      <c r="N37" s="91"/>
      <c r="O37" s="92"/>
      <c r="P37" s="92"/>
      <c r="Q37" s="92"/>
      <c r="R37" s="92"/>
      <c r="S37" s="92"/>
      <c r="T37" s="93"/>
      <c r="U37" s="93"/>
      <c r="V37" s="93"/>
      <c r="W37" s="93"/>
      <c r="X37" s="93"/>
    </row>
    <row r="38" spans="1:24" ht="19.5" x14ac:dyDescent="0.4">
      <c r="A38" s="86"/>
      <c r="B38" s="87"/>
      <c r="C38" s="87"/>
      <c r="D38" s="88"/>
      <c r="E38" s="89"/>
      <c r="F38" s="90"/>
      <c r="G38" s="90"/>
      <c r="H38" s="90"/>
      <c r="I38" s="90"/>
      <c r="J38" s="91"/>
      <c r="K38" s="91"/>
      <c r="L38" s="91"/>
      <c r="M38" s="91"/>
      <c r="N38" s="91"/>
      <c r="O38" s="92"/>
      <c r="P38" s="92"/>
      <c r="Q38" s="92"/>
      <c r="R38" s="92"/>
      <c r="S38" s="92"/>
      <c r="T38" s="93"/>
      <c r="U38" s="93"/>
      <c r="V38" s="93"/>
      <c r="W38" s="93"/>
      <c r="X38" s="93"/>
    </row>
    <row r="39" spans="1:24" ht="19.5" x14ac:dyDescent="0.4">
      <c r="A39" s="86"/>
      <c r="B39" s="87"/>
      <c r="C39" s="87"/>
      <c r="D39" s="88"/>
      <c r="E39" s="89"/>
      <c r="F39" s="90"/>
      <c r="G39" s="90"/>
      <c r="H39" s="90"/>
      <c r="I39" s="90"/>
      <c r="J39" s="91"/>
      <c r="K39" s="91"/>
      <c r="L39" s="91"/>
      <c r="M39" s="91"/>
      <c r="N39" s="91"/>
      <c r="O39" s="92"/>
      <c r="P39" s="92"/>
      <c r="Q39" s="92"/>
      <c r="R39" s="92"/>
      <c r="S39" s="92"/>
      <c r="T39" s="93"/>
      <c r="U39" s="93"/>
      <c r="V39" s="93"/>
      <c r="W39" s="93"/>
      <c r="X39" s="93"/>
    </row>
    <row r="40" spans="1:24" ht="19.5" x14ac:dyDescent="0.4">
      <c r="A40" s="86"/>
      <c r="B40" s="87"/>
      <c r="C40" s="87"/>
      <c r="D40" s="88"/>
      <c r="E40" s="89"/>
      <c r="F40" s="90"/>
      <c r="G40" s="90"/>
      <c r="H40" s="90"/>
      <c r="I40" s="90"/>
      <c r="J40" s="91"/>
      <c r="K40" s="91"/>
      <c r="L40" s="91"/>
      <c r="M40" s="91"/>
      <c r="N40" s="91"/>
      <c r="O40" s="92"/>
      <c r="P40" s="92"/>
      <c r="Q40" s="92"/>
      <c r="R40" s="92"/>
      <c r="S40" s="92"/>
      <c r="T40" s="93"/>
      <c r="U40" s="93"/>
      <c r="V40" s="93"/>
      <c r="W40" s="93"/>
      <c r="X40" s="93"/>
    </row>
    <row r="41" spans="1:24" ht="19.5" x14ac:dyDescent="0.4">
      <c r="A41" s="86"/>
      <c r="B41" s="87"/>
      <c r="C41" s="87"/>
      <c r="D41" s="88"/>
      <c r="E41" s="89"/>
      <c r="F41" s="90"/>
      <c r="G41" s="90"/>
      <c r="H41" s="90"/>
      <c r="I41" s="90"/>
      <c r="J41" s="91"/>
      <c r="K41" s="91"/>
      <c r="L41" s="91"/>
      <c r="M41" s="91"/>
      <c r="N41" s="91"/>
      <c r="O41" s="92"/>
      <c r="P41" s="92"/>
      <c r="Q41" s="92"/>
      <c r="R41" s="92"/>
      <c r="S41" s="92"/>
      <c r="T41" s="93"/>
      <c r="U41" s="93"/>
      <c r="V41" s="93"/>
      <c r="W41" s="93"/>
      <c r="X41" s="93"/>
    </row>
    <row r="42" spans="1:24" ht="19.5" x14ac:dyDescent="0.4">
      <c r="A42" s="86"/>
      <c r="B42" s="87"/>
      <c r="C42" s="87"/>
      <c r="D42" s="88"/>
      <c r="E42" s="89"/>
      <c r="F42" s="90"/>
      <c r="G42" s="90"/>
      <c r="H42" s="90"/>
      <c r="I42" s="90"/>
      <c r="J42" s="91"/>
      <c r="K42" s="91"/>
      <c r="L42" s="91"/>
      <c r="M42" s="91"/>
      <c r="N42" s="91"/>
      <c r="O42" s="92"/>
      <c r="P42" s="92"/>
      <c r="Q42" s="92"/>
      <c r="R42" s="92"/>
      <c r="S42" s="92"/>
      <c r="T42" s="93"/>
      <c r="U42" s="93"/>
      <c r="V42" s="93"/>
      <c r="W42" s="93"/>
      <c r="X42" s="93"/>
    </row>
    <row r="43" spans="1:24" ht="19.5" x14ac:dyDescent="0.4">
      <c r="A43" s="86"/>
      <c r="B43" s="87"/>
      <c r="C43" s="87"/>
      <c r="D43" s="88"/>
      <c r="E43" s="89"/>
      <c r="F43" s="90"/>
      <c r="G43" s="90"/>
      <c r="H43" s="90"/>
      <c r="I43" s="90"/>
      <c r="J43" s="91"/>
      <c r="K43" s="91"/>
      <c r="L43" s="91"/>
      <c r="M43" s="91"/>
      <c r="N43" s="91"/>
      <c r="O43" s="92"/>
      <c r="P43" s="92"/>
      <c r="Q43" s="92"/>
      <c r="R43" s="92"/>
      <c r="S43" s="92"/>
      <c r="T43" s="93"/>
      <c r="U43" s="93"/>
      <c r="V43" s="93"/>
      <c r="W43" s="93"/>
      <c r="X43" s="93"/>
    </row>
    <row r="44" spans="1:24" ht="19.5" x14ac:dyDescent="0.4">
      <c r="A44" s="86"/>
      <c r="B44" s="87"/>
      <c r="C44" s="87"/>
      <c r="D44" s="88"/>
      <c r="E44" s="89"/>
      <c r="F44" s="90"/>
      <c r="G44" s="90"/>
      <c r="H44" s="90"/>
      <c r="I44" s="90"/>
      <c r="J44" s="91"/>
      <c r="K44" s="91"/>
      <c r="L44" s="91"/>
      <c r="M44" s="91"/>
      <c r="N44" s="91"/>
      <c r="O44" s="92"/>
      <c r="P44" s="92"/>
      <c r="Q44" s="92"/>
      <c r="R44" s="92"/>
      <c r="S44" s="92"/>
      <c r="T44" s="93"/>
      <c r="U44" s="93"/>
      <c r="V44" s="93"/>
      <c r="W44" s="93"/>
      <c r="X44" s="93"/>
    </row>
    <row r="45" spans="1:24" ht="19.5" x14ac:dyDescent="0.4">
      <c r="A45" s="86"/>
      <c r="B45" s="87"/>
      <c r="C45" s="87"/>
      <c r="D45" s="88"/>
      <c r="E45" s="89"/>
      <c r="F45" s="90"/>
      <c r="G45" s="90"/>
      <c r="H45" s="90"/>
      <c r="I45" s="90"/>
      <c r="J45" s="91"/>
      <c r="K45" s="91"/>
      <c r="L45" s="91"/>
      <c r="M45" s="91"/>
      <c r="N45" s="91"/>
      <c r="O45" s="92"/>
      <c r="P45" s="92"/>
      <c r="Q45" s="92"/>
      <c r="R45" s="92"/>
      <c r="S45" s="92"/>
      <c r="T45" s="93"/>
      <c r="U45" s="93"/>
      <c r="V45" s="93"/>
      <c r="W45" s="93"/>
      <c r="X45" s="93"/>
    </row>
    <row r="46" spans="1:24" ht="19.5" x14ac:dyDescent="0.4">
      <c r="A46" s="86"/>
      <c r="B46" s="87"/>
      <c r="C46" s="87"/>
      <c r="D46" s="88"/>
      <c r="E46" s="89"/>
      <c r="F46" s="90"/>
      <c r="G46" s="90"/>
      <c r="H46" s="90"/>
      <c r="I46" s="90"/>
      <c r="J46" s="91"/>
      <c r="K46" s="91"/>
      <c r="L46" s="91"/>
      <c r="M46" s="91"/>
      <c r="N46" s="91"/>
      <c r="O46" s="92"/>
      <c r="P46" s="92"/>
      <c r="Q46" s="92"/>
      <c r="R46" s="92"/>
      <c r="S46" s="92"/>
      <c r="T46" s="93"/>
      <c r="U46" s="93"/>
      <c r="V46" s="93"/>
      <c r="W46" s="93"/>
      <c r="X46" s="93"/>
    </row>
    <row r="47" spans="1:24" ht="19.5" x14ac:dyDescent="0.4">
      <c r="A47" s="86"/>
      <c r="B47" s="87"/>
      <c r="C47" s="87"/>
      <c r="D47" s="88"/>
      <c r="E47" s="89"/>
      <c r="F47" s="90"/>
      <c r="G47" s="90"/>
      <c r="H47" s="90"/>
      <c r="I47" s="90"/>
      <c r="J47" s="91"/>
      <c r="K47" s="91"/>
      <c r="L47" s="91"/>
      <c r="M47" s="91"/>
      <c r="N47" s="91"/>
      <c r="O47" s="92"/>
      <c r="P47" s="92"/>
      <c r="Q47" s="92"/>
      <c r="R47" s="92"/>
      <c r="S47" s="92"/>
      <c r="T47" s="93"/>
      <c r="U47" s="93"/>
      <c r="V47" s="93"/>
      <c r="W47" s="93"/>
      <c r="X47" s="93"/>
    </row>
    <row r="48" spans="1:24" ht="19.5" x14ac:dyDescent="0.4">
      <c r="A48" s="86"/>
      <c r="B48" s="87"/>
      <c r="C48" s="87"/>
      <c r="D48" s="88"/>
      <c r="E48" s="89"/>
      <c r="F48" s="90"/>
      <c r="G48" s="90"/>
      <c r="H48" s="90"/>
      <c r="I48" s="90"/>
      <c r="J48" s="91"/>
      <c r="K48" s="91"/>
      <c r="L48" s="91"/>
      <c r="M48" s="91"/>
      <c r="N48" s="91"/>
      <c r="O48" s="92"/>
      <c r="P48" s="92"/>
      <c r="Q48" s="92"/>
      <c r="R48" s="92"/>
      <c r="S48" s="92"/>
      <c r="T48" s="93"/>
      <c r="U48" s="93"/>
      <c r="V48" s="93"/>
      <c r="W48" s="93"/>
      <c r="X48" s="93"/>
    </row>
    <row r="49" spans="1:24" ht="19.5" x14ac:dyDescent="0.4">
      <c r="A49" s="86"/>
      <c r="B49" s="87"/>
      <c r="C49" s="87"/>
      <c r="D49" s="88"/>
      <c r="E49" s="89"/>
      <c r="F49" s="90"/>
      <c r="G49" s="90"/>
      <c r="H49" s="90"/>
      <c r="I49" s="90"/>
      <c r="J49" s="91"/>
      <c r="K49" s="91"/>
      <c r="L49" s="91"/>
      <c r="M49" s="91"/>
      <c r="N49" s="91"/>
      <c r="O49" s="92"/>
      <c r="P49" s="92"/>
      <c r="Q49" s="92"/>
      <c r="R49" s="92"/>
      <c r="S49" s="92"/>
      <c r="T49" s="93"/>
      <c r="U49" s="93"/>
      <c r="V49" s="93"/>
      <c r="W49" s="93"/>
      <c r="X49" s="93"/>
    </row>
    <row r="50" spans="1:24" ht="19.5" x14ac:dyDescent="0.4">
      <c r="A50" s="86"/>
      <c r="B50" s="87"/>
      <c r="C50" s="87"/>
      <c r="D50" s="88"/>
      <c r="E50" s="89"/>
      <c r="F50" s="90"/>
      <c r="G50" s="90"/>
      <c r="H50" s="90"/>
      <c r="I50" s="90"/>
      <c r="J50" s="91"/>
      <c r="K50" s="91"/>
      <c r="L50" s="91"/>
      <c r="M50" s="91"/>
      <c r="N50" s="91"/>
      <c r="O50" s="92"/>
      <c r="P50" s="92"/>
      <c r="Q50" s="92"/>
      <c r="R50" s="92"/>
      <c r="S50" s="92"/>
      <c r="T50" s="93"/>
      <c r="U50" s="93"/>
      <c r="V50" s="93"/>
      <c r="W50" s="93"/>
      <c r="X50" s="93"/>
    </row>
    <row r="51" spans="1:24" ht="19.5" x14ac:dyDescent="0.4">
      <c r="A51" s="86"/>
      <c r="B51" s="87"/>
      <c r="C51" s="87"/>
      <c r="D51" s="88"/>
      <c r="E51" s="89"/>
      <c r="F51" s="90"/>
      <c r="G51" s="90"/>
      <c r="H51" s="90"/>
      <c r="I51" s="90"/>
      <c r="J51" s="91"/>
      <c r="K51" s="91"/>
      <c r="L51" s="91"/>
      <c r="M51" s="91"/>
      <c r="N51" s="91"/>
      <c r="O51" s="92"/>
      <c r="P51" s="92"/>
      <c r="Q51" s="92"/>
      <c r="R51" s="92"/>
      <c r="S51" s="92"/>
      <c r="T51" s="93"/>
      <c r="U51" s="93"/>
      <c r="V51" s="93"/>
      <c r="W51" s="93"/>
      <c r="X51" s="93"/>
    </row>
    <row r="52" spans="1:24" ht="19.5" x14ac:dyDescent="0.4">
      <c r="A52" s="86"/>
      <c r="B52" s="87"/>
      <c r="C52" s="87"/>
      <c r="D52" s="88"/>
      <c r="E52" s="89"/>
      <c r="F52" s="90"/>
      <c r="G52" s="90"/>
      <c r="H52" s="90"/>
      <c r="I52" s="90"/>
      <c r="J52" s="91"/>
      <c r="K52" s="91"/>
      <c r="L52" s="91"/>
      <c r="M52" s="91"/>
      <c r="N52" s="91"/>
      <c r="O52" s="92"/>
      <c r="P52" s="92"/>
      <c r="Q52" s="92"/>
      <c r="R52" s="92"/>
      <c r="S52" s="92"/>
      <c r="T52" s="93"/>
      <c r="U52" s="93"/>
      <c r="V52" s="93"/>
      <c r="W52" s="93"/>
      <c r="X52" s="93"/>
    </row>
    <row r="53" spans="1:24" ht="19.5" x14ac:dyDescent="0.4">
      <c r="A53" s="86"/>
      <c r="B53" s="87"/>
      <c r="C53" s="87"/>
      <c r="D53" s="88"/>
      <c r="E53" s="89"/>
      <c r="F53" s="90"/>
      <c r="G53" s="90"/>
      <c r="H53" s="90"/>
      <c r="I53" s="90"/>
      <c r="J53" s="91"/>
      <c r="K53" s="91"/>
      <c r="L53" s="91"/>
      <c r="M53" s="91"/>
      <c r="N53" s="91"/>
      <c r="O53" s="92"/>
      <c r="P53" s="92"/>
      <c r="Q53" s="92"/>
      <c r="R53" s="92"/>
      <c r="S53" s="92"/>
      <c r="T53" s="93"/>
      <c r="U53" s="93"/>
      <c r="V53" s="93"/>
      <c r="W53" s="93"/>
      <c r="X53" s="93"/>
    </row>
    <row r="54" spans="1:24" ht="19.5" x14ac:dyDescent="0.4">
      <c r="A54" s="86"/>
      <c r="B54" s="87"/>
      <c r="C54" s="87"/>
      <c r="D54" s="88"/>
      <c r="E54" s="89"/>
      <c r="F54" s="90"/>
      <c r="G54" s="90"/>
      <c r="H54" s="90"/>
      <c r="I54" s="90"/>
      <c r="J54" s="91"/>
      <c r="K54" s="91"/>
      <c r="L54" s="91"/>
      <c r="M54" s="91"/>
      <c r="N54" s="91"/>
      <c r="O54" s="92"/>
      <c r="P54" s="92"/>
      <c r="Q54" s="92"/>
      <c r="R54" s="92"/>
      <c r="S54" s="92"/>
      <c r="T54" s="93"/>
      <c r="U54" s="93"/>
      <c r="V54" s="93"/>
      <c r="W54" s="93"/>
      <c r="X54" s="93"/>
    </row>
    <row r="55" spans="1:24" ht="19.5" x14ac:dyDescent="0.4">
      <c r="A55" s="74"/>
      <c r="B55" s="74"/>
      <c r="C55" s="74" t="s">
        <v>19</v>
      </c>
      <c r="D55" s="74"/>
      <c r="E55" s="75">
        <f t="shared" ref="E55:X55" si="0">SUM(E3:E54)</f>
        <v>0</v>
      </c>
      <c r="F55" s="75">
        <f t="shared" si="0"/>
        <v>0</v>
      </c>
      <c r="G55" s="75">
        <f t="shared" si="0"/>
        <v>0</v>
      </c>
      <c r="H55" s="75">
        <f t="shared" si="0"/>
        <v>0</v>
      </c>
      <c r="I55" s="75">
        <f t="shared" si="0"/>
        <v>0</v>
      </c>
      <c r="J55" s="76">
        <f t="shared" si="0"/>
        <v>0</v>
      </c>
      <c r="K55" s="76">
        <f t="shared" si="0"/>
        <v>0</v>
      </c>
      <c r="L55" s="76">
        <f t="shared" si="0"/>
        <v>0</v>
      </c>
      <c r="M55" s="76">
        <f t="shared" si="0"/>
        <v>0</v>
      </c>
      <c r="N55" s="76">
        <f t="shared" si="0"/>
        <v>0</v>
      </c>
      <c r="O55" s="77">
        <f t="shared" si="0"/>
        <v>0</v>
      </c>
      <c r="P55" s="77">
        <f t="shared" si="0"/>
        <v>0</v>
      </c>
      <c r="Q55" s="77">
        <f t="shared" si="0"/>
        <v>0</v>
      </c>
      <c r="R55" s="77">
        <f t="shared" si="0"/>
        <v>0</v>
      </c>
      <c r="S55" s="77">
        <f t="shared" si="0"/>
        <v>0</v>
      </c>
      <c r="T55" s="78">
        <f t="shared" si="0"/>
        <v>0</v>
      </c>
      <c r="U55" s="78">
        <f t="shared" si="0"/>
        <v>0</v>
      </c>
      <c r="V55" s="78">
        <f t="shared" si="0"/>
        <v>0</v>
      </c>
      <c r="W55" s="78">
        <f t="shared" si="0"/>
        <v>0</v>
      </c>
      <c r="X55" s="78">
        <f t="shared" si="0"/>
        <v>0</v>
      </c>
    </row>
    <row r="56" spans="1:24" ht="19.5" x14ac:dyDescent="0.4">
      <c r="A56" s="74"/>
      <c r="B56" s="74"/>
      <c r="C56" s="74" t="s">
        <v>10</v>
      </c>
      <c r="D56" s="74"/>
      <c r="E56" s="75">
        <f t="shared" ref="E56:X56" si="1">SUMIF($A3:$A54,"&lt;6",E3:E54)</f>
        <v>0</v>
      </c>
      <c r="F56" s="75">
        <f t="shared" si="1"/>
        <v>0</v>
      </c>
      <c r="G56" s="75">
        <f t="shared" si="1"/>
        <v>0</v>
      </c>
      <c r="H56" s="75">
        <f t="shared" si="1"/>
        <v>0</v>
      </c>
      <c r="I56" s="75">
        <f t="shared" si="1"/>
        <v>0</v>
      </c>
      <c r="J56" s="76">
        <f t="shared" si="1"/>
        <v>0</v>
      </c>
      <c r="K56" s="76">
        <f t="shared" si="1"/>
        <v>0</v>
      </c>
      <c r="L56" s="76">
        <f t="shared" si="1"/>
        <v>0</v>
      </c>
      <c r="M56" s="76">
        <f t="shared" si="1"/>
        <v>0</v>
      </c>
      <c r="N56" s="76">
        <f t="shared" si="1"/>
        <v>0</v>
      </c>
      <c r="O56" s="77">
        <f t="shared" si="1"/>
        <v>0</v>
      </c>
      <c r="P56" s="77">
        <f t="shared" si="1"/>
        <v>0</v>
      </c>
      <c r="Q56" s="77">
        <f t="shared" si="1"/>
        <v>0</v>
      </c>
      <c r="R56" s="77">
        <f t="shared" si="1"/>
        <v>0</v>
      </c>
      <c r="S56" s="77">
        <f t="shared" si="1"/>
        <v>0</v>
      </c>
      <c r="T56" s="78">
        <f t="shared" si="1"/>
        <v>0</v>
      </c>
      <c r="U56" s="78">
        <f t="shared" si="1"/>
        <v>0</v>
      </c>
      <c r="V56" s="78">
        <f t="shared" si="1"/>
        <v>0</v>
      </c>
      <c r="W56" s="78">
        <f t="shared" si="1"/>
        <v>0</v>
      </c>
      <c r="X56" s="78">
        <f t="shared" si="1"/>
        <v>0</v>
      </c>
    </row>
    <row r="57" spans="1:24" ht="19.5" x14ac:dyDescent="0.4">
      <c r="A57" s="74"/>
      <c r="B57" s="74"/>
      <c r="C57" s="74" t="s">
        <v>11</v>
      </c>
      <c r="D57" s="74"/>
      <c r="E57" s="75">
        <f t="shared" ref="E57:X57" si="2">SUMIF($A3:$A54,"&gt;=6",E3:E54)</f>
        <v>0</v>
      </c>
      <c r="F57" s="75">
        <f t="shared" si="2"/>
        <v>0</v>
      </c>
      <c r="G57" s="75">
        <f t="shared" si="2"/>
        <v>0</v>
      </c>
      <c r="H57" s="75">
        <f t="shared" si="2"/>
        <v>0</v>
      </c>
      <c r="I57" s="75">
        <f t="shared" si="2"/>
        <v>0</v>
      </c>
      <c r="J57" s="76">
        <f t="shared" si="2"/>
        <v>0</v>
      </c>
      <c r="K57" s="76">
        <f t="shared" si="2"/>
        <v>0</v>
      </c>
      <c r="L57" s="76">
        <f t="shared" si="2"/>
        <v>0</v>
      </c>
      <c r="M57" s="76">
        <f t="shared" si="2"/>
        <v>0</v>
      </c>
      <c r="N57" s="76">
        <f t="shared" si="2"/>
        <v>0</v>
      </c>
      <c r="O57" s="77">
        <f t="shared" si="2"/>
        <v>0</v>
      </c>
      <c r="P57" s="77">
        <f t="shared" si="2"/>
        <v>0</v>
      </c>
      <c r="Q57" s="77">
        <f t="shared" si="2"/>
        <v>0</v>
      </c>
      <c r="R57" s="77">
        <f t="shared" si="2"/>
        <v>0</v>
      </c>
      <c r="S57" s="77">
        <f t="shared" si="2"/>
        <v>0</v>
      </c>
      <c r="T57" s="78">
        <f t="shared" si="2"/>
        <v>0</v>
      </c>
      <c r="U57" s="78">
        <f t="shared" si="2"/>
        <v>0</v>
      </c>
      <c r="V57" s="78">
        <f t="shared" si="2"/>
        <v>0</v>
      </c>
      <c r="W57" s="78">
        <f t="shared" si="2"/>
        <v>0</v>
      </c>
      <c r="X57" s="78">
        <f t="shared" si="2"/>
        <v>0</v>
      </c>
    </row>
    <row r="58" spans="1:24" ht="19.5" x14ac:dyDescent="0.4">
      <c r="A58" s="79"/>
      <c r="B58" s="79"/>
      <c r="C58" s="74" t="s">
        <v>12</v>
      </c>
      <c r="D58" s="74"/>
      <c r="E58" s="75">
        <f>E82</f>
        <v>0</v>
      </c>
      <c r="F58" s="75">
        <f t="shared" ref="F58:V58" si="3">F82</f>
        <v>0</v>
      </c>
      <c r="G58" s="75">
        <f t="shared" si="3"/>
        <v>0</v>
      </c>
      <c r="H58" s="75"/>
      <c r="I58" s="75"/>
      <c r="J58" s="76">
        <f t="shared" si="3"/>
        <v>0</v>
      </c>
      <c r="K58" s="76">
        <f t="shared" si="3"/>
        <v>0</v>
      </c>
      <c r="L58" s="76">
        <f t="shared" si="3"/>
        <v>0</v>
      </c>
      <c r="M58" s="76"/>
      <c r="N58" s="76"/>
      <c r="O58" s="77">
        <f t="shared" si="3"/>
        <v>0</v>
      </c>
      <c r="P58" s="77">
        <f t="shared" si="3"/>
        <v>0</v>
      </c>
      <c r="Q58" s="77">
        <f t="shared" si="3"/>
        <v>0</v>
      </c>
      <c r="R58" s="77"/>
      <c r="S58" s="77"/>
      <c r="T58" s="78">
        <f t="shared" si="3"/>
        <v>0</v>
      </c>
      <c r="U58" s="78">
        <f t="shared" si="3"/>
        <v>0</v>
      </c>
      <c r="V58" s="78">
        <f t="shared" si="3"/>
        <v>0</v>
      </c>
      <c r="W58" s="78"/>
      <c r="X58" s="78"/>
    </row>
    <row r="59" spans="1:24" s="97" customFormat="1" ht="19.5" x14ac:dyDescent="0.4">
      <c r="A59" s="80"/>
      <c r="B59" s="80"/>
      <c r="C59" s="80"/>
      <c r="D59" s="80"/>
      <c r="E59" s="102" t="s">
        <v>14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</row>
    <row r="60" spans="1:24" s="98" customFormat="1" ht="19.5" x14ac:dyDescent="0.4">
      <c r="A60" s="74"/>
      <c r="B60" s="74"/>
      <c r="C60" s="74" t="s">
        <v>13</v>
      </c>
      <c r="D60" s="74"/>
      <c r="E60" s="99">
        <f>F55+F58</f>
        <v>0</v>
      </c>
      <c r="F60" s="99"/>
      <c r="G60" s="99"/>
      <c r="H60" s="99"/>
      <c r="I60" s="99"/>
      <c r="J60" s="100">
        <f>K55+K58</f>
        <v>0</v>
      </c>
      <c r="K60" s="100"/>
      <c r="L60" s="100"/>
      <c r="M60" s="100"/>
      <c r="N60" s="100"/>
      <c r="O60" s="101">
        <f>P55+P58</f>
        <v>0</v>
      </c>
      <c r="P60" s="101"/>
      <c r="Q60" s="101"/>
      <c r="R60" s="101"/>
      <c r="S60" s="101"/>
      <c r="T60" s="94">
        <f>U55+U58</f>
        <v>0</v>
      </c>
      <c r="U60" s="94"/>
      <c r="V60" s="94"/>
      <c r="W60" s="94"/>
      <c r="X60" s="94"/>
    </row>
    <row r="61" spans="1:24" s="97" customFormat="1" ht="19.5" hidden="1" x14ac:dyDescent="0.4">
      <c r="A61" s="80"/>
      <c r="B61" s="80"/>
      <c r="C61" s="80"/>
      <c r="D61" s="80"/>
      <c r="E61" s="4">
        <f t="shared" ref="E61:G62" si="4">E56</f>
        <v>0</v>
      </c>
      <c r="F61" s="4">
        <f t="shared" si="4"/>
        <v>0</v>
      </c>
      <c r="G61" s="4">
        <f t="shared" si="4"/>
        <v>0</v>
      </c>
      <c r="H61" s="4"/>
      <c r="I61" s="4"/>
      <c r="J61" s="4">
        <f t="shared" ref="J61:L62" si="5">J56</f>
        <v>0</v>
      </c>
      <c r="K61" s="4">
        <f t="shared" si="5"/>
        <v>0</v>
      </c>
      <c r="L61" s="4">
        <f t="shared" si="5"/>
        <v>0</v>
      </c>
      <c r="M61" s="4"/>
      <c r="N61" s="4"/>
      <c r="O61" s="4">
        <f t="shared" ref="O61:Q62" si="6">O56</f>
        <v>0</v>
      </c>
      <c r="P61" s="4">
        <f t="shared" si="6"/>
        <v>0</v>
      </c>
      <c r="Q61" s="4">
        <f t="shared" si="6"/>
        <v>0</v>
      </c>
      <c r="R61" s="4"/>
      <c r="S61" s="4"/>
      <c r="T61" s="4">
        <f t="shared" ref="T61:V62" si="7">T56</f>
        <v>0</v>
      </c>
      <c r="U61" s="4">
        <f t="shared" si="7"/>
        <v>0</v>
      </c>
      <c r="V61" s="4">
        <f t="shared" si="7"/>
        <v>0</v>
      </c>
      <c r="W61" s="4"/>
      <c r="X61" s="4"/>
    </row>
    <row r="62" spans="1:24" s="97" customFormat="1" ht="15.75" hidden="1" x14ac:dyDescent="0.3">
      <c r="A62" s="81"/>
      <c r="B62" s="81"/>
      <c r="C62" s="81"/>
      <c r="D62" s="81"/>
      <c r="E62" s="4">
        <f t="shared" si="4"/>
        <v>0</v>
      </c>
      <c r="F62" s="4">
        <f t="shared" si="4"/>
        <v>0</v>
      </c>
      <c r="G62" s="4">
        <f t="shared" si="4"/>
        <v>0</v>
      </c>
      <c r="H62" s="4"/>
      <c r="I62" s="4"/>
      <c r="J62" s="4">
        <f t="shared" si="5"/>
        <v>0</v>
      </c>
      <c r="K62" s="4">
        <f t="shared" si="5"/>
        <v>0</v>
      </c>
      <c r="L62" s="4">
        <f t="shared" si="5"/>
        <v>0</v>
      </c>
      <c r="M62" s="4"/>
      <c r="N62" s="4"/>
      <c r="O62" s="4">
        <f t="shared" si="6"/>
        <v>0</v>
      </c>
      <c r="P62" s="4">
        <f t="shared" si="6"/>
        <v>0</v>
      </c>
      <c r="Q62" s="4">
        <f t="shared" si="6"/>
        <v>0</v>
      </c>
      <c r="R62" s="4"/>
      <c r="S62" s="4"/>
      <c r="T62" s="4">
        <f t="shared" si="7"/>
        <v>0</v>
      </c>
      <c r="U62" s="4">
        <f t="shared" si="7"/>
        <v>0</v>
      </c>
      <c r="V62" s="4">
        <f t="shared" si="7"/>
        <v>0</v>
      </c>
      <c r="W62" s="4"/>
      <c r="X62" s="4"/>
    </row>
    <row r="63" spans="1:24" s="97" customFormat="1" ht="15.75" hidden="1" x14ac:dyDescent="0.3">
      <c r="A63" s="81"/>
      <c r="B63" s="81"/>
      <c r="C63" s="81"/>
      <c r="D63" s="81"/>
      <c r="E63" s="4">
        <v>0</v>
      </c>
      <c r="F63" s="4">
        <v>0</v>
      </c>
      <c r="G63" s="4">
        <v>0</v>
      </c>
      <c r="H63" s="4"/>
      <c r="I63" s="4"/>
      <c r="J63" s="4">
        <v>0</v>
      </c>
      <c r="K63" s="4">
        <v>0</v>
      </c>
      <c r="L63" s="4">
        <v>0</v>
      </c>
      <c r="M63" s="4"/>
      <c r="N63" s="4"/>
      <c r="O63" s="4">
        <v>0</v>
      </c>
      <c r="P63" s="4">
        <v>0</v>
      </c>
      <c r="Q63" s="4">
        <v>0</v>
      </c>
      <c r="R63" s="4"/>
      <c r="S63" s="4"/>
      <c r="T63" s="4">
        <v>0</v>
      </c>
      <c r="U63" s="4">
        <v>0</v>
      </c>
      <c r="V63" s="4">
        <v>0</v>
      </c>
      <c r="W63" s="4"/>
      <c r="X63" s="4"/>
    </row>
    <row r="64" spans="1:24" s="97" customFormat="1" ht="15.75" hidden="1" x14ac:dyDescent="0.3">
      <c r="A64" s="81"/>
      <c r="B64" s="81"/>
      <c r="C64" s="81"/>
      <c r="D64" s="81"/>
      <c r="E64" s="4">
        <f>SUM(E61:E63)</f>
        <v>0</v>
      </c>
      <c r="F64" s="4">
        <f>SUM(F61:F63)</f>
        <v>0</v>
      </c>
      <c r="G64" s="4">
        <f>SUM(G61:G63)</f>
        <v>0</v>
      </c>
      <c r="H64" s="4"/>
      <c r="I64" s="4"/>
      <c r="J64" s="4">
        <f>SUM(J61:J63)</f>
        <v>0</v>
      </c>
      <c r="K64" s="4">
        <f>SUM(K61:K63)</f>
        <v>0</v>
      </c>
      <c r="L64" s="4">
        <f>SUM(L61:L63)</f>
        <v>0</v>
      </c>
      <c r="M64" s="4"/>
      <c r="N64" s="4"/>
      <c r="O64" s="4">
        <f>SUM(O61:O63)</f>
        <v>0</v>
      </c>
      <c r="P64" s="4">
        <f>SUM(P61:P63)</f>
        <v>0</v>
      </c>
      <c r="Q64" s="4">
        <f>SUM(Q61:Q63)</f>
        <v>0</v>
      </c>
      <c r="R64" s="4"/>
      <c r="S64" s="4"/>
      <c r="T64" s="4">
        <f>SUM(T61:T63)</f>
        <v>0</v>
      </c>
      <c r="U64" s="4">
        <f>SUM(U61:U63)</f>
        <v>0</v>
      </c>
      <c r="V64" s="4">
        <f>SUM(V61:V63)</f>
        <v>0</v>
      </c>
      <c r="W64" s="4"/>
      <c r="X64" s="4"/>
    </row>
    <row r="65" spans="1:24" s="97" customFormat="1" ht="15.75" hidden="1" x14ac:dyDescent="0.3">
      <c r="A65" s="81"/>
      <c r="B65" s="81"/>
      <c r="C65" s="81"/>
      <c r="D65" s="8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s="97" customFormat="1" ht="15.75" hidden="1" x14ac:dyDescent="0.3">
      <c r="A66" s="81"/>
      <c r="B66" s="81"/>
      <c r="C66" s="61" t="s">
        <v>20</v>
      </c>
      <c r="D66" s="3"/>
      <c r="E66" s="28"/>
      <c r="F66" s="21"/>
      <c r="G66" s="21"/>
      <c r="H66" s="21"/>
      <c r="I66" s="21"/>
      <c r="J66" s="9"/>
      <c r="K66" s="9"/>
      <c r="L66" s="9"/>
      <c r="M66" s="9"/>
      <c r="N66" s="9"/>
      <c r="O66" s="33"/>
      <c r="P66" s="33"/>
      <c r="Q66" s="33"/>
      <c r="R66" s="33"/>
      <c r="S66" s="33"/>
      <c r="T66" s="45"/>
      <c r="U66" s="45"/>
      <c r="V66" s="45"/>
      <c r="W66" s="45"/>
      <c r="X66" s="45"/>
    </row>
    <row r="67" spans="1:24" s="97" customFormat="1" ht="15.75" hidden="1" x14ac:dyDescent="0.3">
      <c r="A67" s="81"/>
      <c r="B67" s="81"/>
      <c r="C67" s="61" t="s">
        <v>21</v>
      </c>
      <c r="D67" s="3"/>
      <c r="E67" s="28">
        <f>+E71/2</f>
        <v>0</v>
      </c>
      <c r="F67" s="28">
        <f t="shared" ref="F67:G67" si="8">+F71/2</f>
        <v>0</v>
      </c>
      <c r="G67" s="28">
        <f t="shared" si="8"/>
        <v>0</v>
      </c>
      <c r="H67" s="21"/>
      <c r="I67" s="21"/>
      <c r="J67" s="16">
        <f>+J71/2</f>
        <v>0</v>
      </c>
      <c r="K67" s="16">
        <f t="shared" ref="K67:L67" si="9">+K71/2</f>
        <v>0</v>
      </c>
      <c r="L67" s="16">
        <f t="shared" si="9"/>
        <v>0</v>
      </c>
      <c r="M67" s="9"/>
      <c r="N67" s="9"/>
      <c r="O67" s="40">
        <f>+O71/2</f>
        <v>0</v>
      </c>
      <c r="P67" s="40">
        <f t="shared" ref="P67:Q67" si="10">+P71/2</f>
        <v>0</v>
      </c>
      <c r="Q67" s="40">
        <f t="shared" si="10"/>
        <v>0</v>
      </c>
      <c r="R67" s="33"/>
      <c r="S67" s="33"/>
      <c r="T67" s="52">
        <f>+T71/2</f>
        <v>0</v>
      </c>
      <c r="U67" s="52">
        <f t="shared" ref="U67:V67" si="11">+U71/2</f>
        <v>0</v>
      </c>
      <c r="V67" s="52">
        <f t="shared" si="11"/>
        <v>0</v>
      </c>
      <c r="W67" s="45"/>
      <c r="X67" s="45"/>
    </row>
    <row r="68" spans="1:24" s="97" customFormat="1" ht="15.75" hidden="1" x14ac:dyDescent="0.3">
      <c r="A68" s="81"/>
      <c r="B68" s="81"/>
      <c r="C68" s="62" t="s">
        <v>22</v>
      </c>
      <c r="D68" s="3"/>
      <c r="E68" s="28">
        <f>ROUNDUP(+E71*0.8,0)</f>
        <v>0</v>
      </c>
      <c r="F68" s="28">
        <f t="shared" ref="F68:G68" si="12">ROUNDUP(+F71*0.8,0)</f>
        <v>0</v>
      </c>
      <c r="G68" s="28">
        <f t="shared" si="12"/>
        <v>0</v>
      </c>
      <c r="H68" s="21"/>
      <c r="I68" s="21"/>
      <c r="J68" s="16">
        <f>ROUNDUP(+J71*0.8,0)</f>
        <v>0</v>
      </c>
      <c r="K68" s="16">
        <f t="shared" ref="K68:L68" si="13">ROUNDUP(+K71*0.8,0)</f>
        <v>0</v>
      </c>
      <c r="L68" s="16">
        <f t="shared" si="13"/>
        <v>0</v>
      </c>
      <c r="M68" s="9"/>
      <c r="N68" s="9"/>
      <c r="O68" s="40">
        <f>ROUNDUP(+O71*0.8,0)</f>
        <v>0</v>
      </c>
      <c r="P68" s="40">
        <f t="shared" ref="P68:Q68" si="14">ROUNDUP(+P71*0.8,0)</f>
        <v>0</v>
      </c>
      <c r="Q68" s="40">
        <f t="shared" si="14"/>
        <v>0</v>
      </c>
      <c r="R68" s="33"/>
      <c r="S68" s="33"/>
      <c r="T68" s="52">
        <f>ROUNDUP(+T71*0.8,0)</f>
        <v>0</v>
      </c>
      <c r="U68" s="52">
        <f t="shared" ref="U68:V68" si="15">ROUNDUP(+U71*0.8,0)</f>
        <v>0</v>
      </c>
      <c r="V68" s="52">
        <f t="shared" si="15"/>
        <v>0</v>
      </c>
      <c r="W68" s="45"/>
      <c r="X68" s="45"/>
    </row>
    <row r="69" spans="1:24" s="97" customFormat="1" ht="15.75" hidden="1" x14ac:dyDescent="0.3">
      <c r="A69" s="81"/>
      <c r="B69" s="81"/>
      <c r="C69" s="62"/>
      <c r="D69" s="3"/>
      <c r="E69" s="63">
        <f>+E68-ROUNDUP(E67,0)</f>
        <v>0</v>
      </c>
      <c r="F69" s="63">
        <f t="shared" ref="F69:G69" si="16">+F68-ROUNDUP(F67,0)</f>
        <v>0</v>
      </c>
      <c r="G69" s="63">
        <f t="shared" si="16"/>
        <v>0</v>
      </c>
      <c r="H69" s="22"/>
      <c r="I69" s="22"/>
      <c r="J69" s="64">
        <f>+J68-ROUNDUP(J67,0)</f>
        <v>0</v>
      </c>
      <c r="K69" s="64">
        <f t="shared" ref="K69:L69" si="17">+K68-ROUNDUP(K67,0)</f>
        <v>0</v>
      </c>
      <c r="L69" s="64">
        <f t="shared" si="17"/>
        <v>0</v>
      </c>
      <c r="M69" s="10"/>
      <c r="N69" s="10"/>
      <c r="O69" s="65">
        <f>+O68-ROUNDUP(O67,0)</f>
        <v>0</v>
      </c>
      <c r="P69" s="65">
        <f t="shared" ref="P69:Q69" si="18">+P68-ROUNDUP(P67,0)</f>
        <v>0</v>
      </c>
      <c r="Q69" s="65">
        <f t="shared" si="18"/>
        <v>0</v>
      </c>
      <c r="R69" s="34"/>
      <c r="S69" s="34"/>
      <c r="T69" s="66">
        <f>+T68-ROUNDUP(T67,0)</f>
        <v>0</v>
      </c>
      <c r="U69" s="66">
        <f t="shared" ref="U69:V69" si="19">+U68-ROUNDUP(U67,0)</f>
        <v>0</v>
      </c>
      <c r="V69" s="66">
        <f t="shared" si="19"/>
        <v>0</v>
      </c>
      <c r="W69" s="46"/>
      <c r="X69" s="46"/>
    </row>
    <row r="70" spans="1:24" s="97" customFormat="1" ht="15.75" hidden="1" x14ac:dyDescent="0.3">
      <c r="A70" s="81"/>
      <c r="B70" s="81"/>
      <c r="C70" s="61" t="s">
        <v>23</v>
      </c>
      <c r="D70" s="3"/>
      <c r="E70" s="28">
        <f>+E71*0.2</f>
        <v>0</v>
      </c>
      <c r="F70" s="28">
        <f t="shared" ref="F70:G70" si="20">+F71*0.2</f>
        <v>0</v>
      </c>
      <c r="G70" s="28">
        <f t="shared" si="20"/>
        <v>0</v>
      </c>
      <c r="H70" s="21"/>
      <c r="I70" s="21"/>
      <c r="J70" s="16">
        <f>+J71*0.2</f>
        <v>0</v>
      </c>
      <c r="K70" s="16">
        <f t="shared" ref="K70:L70" si="21">+K71*0.2</f>
        <v>0</v>
      </c>
      <c r="L70" s="16">
        <f t="shared" si="21"/>
        <v>0</v>
      </c>
      <c r="M70" s="9"/>
      <c r="N70" s="9"/>
      <c r="O70" s="40">
        <f>+O71*0.2</f>
        <v>0</v>
      </c>
      <c r="P70" s="40">
        <f t="shared" ref="P70:Q70" si="22">+P71*0.2</f>
        <v>0</v>
      </c>
      <c r="Q70" s="40">
        <f t="shared" si="22"/>
        <v>0</v>
      </c>
      <c r="R70" s="33"/>
      <c r="S70" s="33"/>
      <c r="T70" s="52">
        <f>+T71*0.2</f>
        <v>0</v>
      </c>
      <c r="U70" s="52">
        <f t="shared" ref="U70:V70" si="23">+U71*0.2</f>
        <v>0</v>
      </c>
      <c r="V70" s="52">
        <f t="shared" si="23"/>
        <v>0</v>
      </c>
      <c r="W70" s="45"/>
      <c r="X70" s="45"/>
    </row>
    <row r="71" spans="1:24" s="97" customFormat="1" ht="15.75" hidden="1" x14ac:dyDescent="0.3">
      <c r="A71" s="81"/>
      <c r="B71" s="81"/>
      <c r="C71" s="61" t="s">
        <v>24</v>
      </c>
      <c r="D71" s="3"/>
      <c r="E71" s="63">
        <f>IF(E64&gt;6,(+E61/10+(+E62+E63)/14),0)</f>
        <v>0</v>
      </c>
      <c r="F71" s="63">
        <f t="shared" ref="F71:G71" si="24">IF(F64&gt;6,(+F61/10+(+F62+F63)/14),0)</f>
        <v>0</v>
      </c>
      <c r="G71" s="63">
        <f t="shared" si="24"/>
        <v>0</v>
      </c>
      <c r="H71" s="22"/>
      <c r="I71" s="22"/>
      <c r="J71" s="64">
        <f>IF(J64&gt;6,(+J61/10+(+J62+J63)/14),0)</f>
        <v>0</v>
      </c>
      <c r="K71" s="64">
        <f t="shared" ref="K71:L71" si="25">IF(K64&gt;6,(+K61/10+(+K62+K63)/14),0)</f>
        <v>0</v>
      </c>
      <c r="L71" s="64">
        <f t="shared" si="25"/>
        <v>0</v>
      </c>
      <c r="M71" s="10"/>
      <c r="N71" s="10"/>
      <c r="O71" s="65">
        <f>IF(O64&gt;6,(+O61/10+(+O62+O63)/14),0)</f>
        <v>0</v>
      </c>
      <c r="P71" s="65">
        <f t="shared" ref="P71:Q71" si="26">IF(P64&gt;6,(+P61/10+(+P62+P63)/14),0)</f>
        <v>0</v>
      </c>
      <c r="Q71" s="65">
        <f t="shared" si="26"/>
        <v>0</v>
      </c>
      <c r="R71" s="34"/>
      <c r="S71" s="34"/>
      <c r="T71" s="66">
        <f>IF(T64&gt;6,(+T61/10+(+T62+T63)/14),0)</f>
        <v>0</v>
      </c>
      <c r="U71" s="66">
        <f t="shared" ref="U71:V71" si="27">IF(U64&gt;6,(+U61/10+(+U62+U63)/14),0)</f>
        <v>0</v>
      </c>
      <c r="V71" s="66">
        <f t="shared" si="27"/>
        <v>0</v>
      </c>
      <c r="W71" s="46"/>
      <c r="X71" s="46"/>
    </row>
    <row r="72" spans="1:24" s="97" customFormat="1" ht="15.75" hidden="1" x14ac:dyDescent="0.3">
      <c r="A72" s="81"/>
      <c r="B72" s="81"/>
      <c r="C72" s="61" t="s">
        <v>25</v>
      </c>
      <c r="D72" s="3"/>
      <c r="E72" s="63">
        <f>IF(E64&gt;50,E71+1,E71)</f>
        <v>0</v>
      </c>
      <c r="F72" s="63">
        <f t="shared" ref="F72:G72" si="28">IF(F64&gt;50,F71+1,F71)</f>
        <v>0</v>
      </c>
      <c r="G72" s="63">
        <f t="shared" si="28"/>
        <v>0</v>
      </c>
      <c r="H72" s="22"/>
      <c r="I72" s="22"/>
      <c r="J72" s="64">
        <f>IF(J64&gt;50,J71+1,J71)</f>
        <v>0</v>
      </c>
      <c r="K72" s="64">
        <f t="shared" ref="K72:L72" si="29">IF(K64&gt;50,K71+1,K71)</f>
        <v>0</v>
      </c>
      <c r="L72" s="64">
        <f t="shared" si="29"/>
        <v>0</v>
      </c>
      <c r="M72" s="10"/>
      <c r="N72" s="10"/>
      <c r="O72" s="65">
        <f>IF(O64&gt;50,O71+1,O71)</f>
        <v>0</v>
      </c>
      <c r="P72" s="65">
        <f t="shared" ref="P72:Q72" si="30">IF(P64&gt;50,P71+1,P71)</f>
        <v>0</v>
      </c>
      <c r="Q72" s="65">
        <f t="shared" si="30"/>
        <v>0</v>
      </c>
      <c r="R72" s="34"/>
      <c r="S72" s="34"/>
      <c r="T72" s="66">
        <f>IF(T64&gt;50,T71+1,T71)</f>
        <v>0</v>
      </c>
      <c r="U72" s="66">
        <f t="shared" ref="U72:V72" si="31">IF(U64&gt;50,U71+1,U71)</f>
        <v>0</v>
      </c>
      <c r="V72" s="66">
        <f t="shared" si="31"/>
        <v>0</v>
      </c>
      <c r="W72" s="46"/>
      <c r="X72" s="46"/>
    </row>
    <row r="73" spans="1:24" s="97" customFormat="1" ht="64.5" customHeight="1" x14ac:dyDescent="0.3">
      <c r="A73" s="81"/>
      <c r="B73" s="81"/>
      <c r="C73" s="61"/>
      <c r="D73" s="3"/>
      <c r="E73" s="67" t="str">
        <f>IF(E64&gt;300,"dépassement de l'effectif autorisé"," ")</f>
        <v xml:space="preserve"> </v>
      </c>
      <c r="F73" s="67" t="str">
        <f t="shared" ref="F73:G73" si="32">IF(F64&gt;300,"dépassement de l'effectif autorisé"," ")</f>
        <v xml:space="preserve"> </v>
      </c>
      <c r="G73" s="67" t="str">
        <f t="shared" si="32"/>
        <v xml:space="preserve"> </v>
      </c>
      <c r="H73" s="23"/>
      <c r="I73" s="23"/>
      <c r="J73" s="68" t="str">
        <f>IF(J64&gt;300,"dépassement de l'effectif autorisé"," ")</f>
        <v xml:space="preserve"> </v>
      </c>
      <c r="K73" s="68" t="str">
        <f t="shared" ref="K73:L73" si="33">IF(K64&gt;300,"dépassement de l'effectif autorisé"," ")</f>
        <v xml:space="preserve"> </v>
      </c>
      <c r="L73" s="68" t="str">
        <f t="shared" si="33"/>
        <v xml:space="preserve"> </v>
      </c>
      <c r="M73" s="11"/>
      <c r="N73" s="11"/>
      <c r="O73" s="69" t="str">
        <f>IF(O64&gt;300,"dépassement de l'effectif autorisé"," ")</f>
        <v xml:space="preserve"> </v>
      </c>
      <c r="P73" s="69" t="str">
        <f t="shared" ref="P73:Q73" si="34">IF(P64&gt;300,"dépassement de l'effectif autorisé"," ")</f>
        <v xml:space="preserve"> </v>
      </c>
      <c r="Q73" s="69" t="str">
        <f t="shared" si="34"/>
        <v xml:space="preserve"> </v>
      </c>
      <c r="R73" s="35"/>
      <c r="S73" s="35"/>
      <c r="T73" s="70" t="str">
        <f>IF(T64&gt;300,"dépassement de l'effectif autorisé"," ")</f>
        <v xml:space="preserve"> </v>
      </c>
      <c r="U73" s="70" t="str">
        <f t="shared" ref="U73:V73" si="35">IF(U64&gt;300,"dépassement de l'effectif autorisé"," ")</f>
        <v xml:space="preserve"> </v>
      </c>
      <c r="V73" s="70" t="str">
        <f t="shared" si="35"/>
        <v xml:space="preserve"> </v>
      </c>
      <c r="W73" s="47"/>
      <c r="X73" s="47"/>
    </row>
    <row r="74" spans="1:24" s="97" customFormat="1" ht="100.5" customHeight="1" x14ac:dyDescent="0.3">
      <c r="A74" s="81"/>
      <c r="B74" s="81"/>
      <c r="C74" s="61"/>
      <c r="D74" s="3"/>
      <c r="E74" s="67" t="str">
        <f>IF(IF(E64&gt;0,E64,13)&lt;8,"un centre de loisirs reçoit au minimum 8 mineurs"," ")</f>
        <v xml:space="preserve"> </v>
      </c>
      <c r="F74" s="67" t="str">
        <f t="shared" ref="F74:G74" si="36">IF(IF(F64&gt;0,F64,13)&lt;8,"un centre de loisirs reçoit au minimum 8 mineurs"," ")</f>
        <v xml:space="preserve"> </v>
      </c>
      <c r="G74" s="67" t="str">
        <f t="shared" si="36"/>
        <v xml:space="preserve"> </v>
      </c>
      <c r="H74" s="23"/>
      <c r="I74" s="23"/>
      <c r="J74" s="68" t="str">
        <f>IF(IF(J64&gt;0,J64,13)&lt;8,"un centre de loisirs reçoit au minimum 8 mineurs"," ")</f>
        <v xml:space="preserve"> </v>
      </c>
      <c r="K74" s="68" t="str">
        <f t="shared" ref="K74:L74" si="37">IF(IF(K64&gt;0,K64,13)&lt;8,"un centre de loisirs reçoit au minimum 8 mineurs"," ")</f>
        <v xml:space="preserve"> </v>
      </c>
      <c r="L74" s="68" t="str">
        <f t="shared" si="37"/>
        <v xml:space="preserve"> </v>
      </c>
      <c r="M74" s="11"/>
      <c r="N74" s="11"/>
      <c r="O74" s="69" t="str">
        <f>IF(IF(O64&gt;0,O64,13)&lt;8,"un centre de loisirs reçoit au minimum 8 mineurs"," ")</f>
        <v xml:space="preserve"> </v>
      </c>
      <c r="P74" s="69" t="str">
        <f t="shared" ref="P74:Q74" si="38">IF(IF(P64&gt;0,P64,13)&lt;8,"un centre de loisirs reçoit au minimum 8 mineurs"," ")</f>
        <v xml:space="preserve"> </v>
      </c>
      <c r="Q74" s="69" t="str">
        <f t="shared" si="38"/>
        <v xml:space="preserve"> </v>
      </c>
      <c r="R74" s="35"/>
      <c r="S74" s="35"/>
      <c r="T74" s="70" t="str">
        <f>IF(IF(T64&gt;0,T64,13)&lt;8,"un centre de loisirs reçoit au minimum 8 mineurs"," ")</f>
        <v xml:space="preserve"> </v>
      </c>
      <c r="U74" s="70" t="str">
        <f t="shared" ref="U74:V74" si="39">IF(IF(U64&gt;0,U64,13)&lt;8,"un centre de loisirs reçoit au minimum 8 mineurs"," ")</f>
        <v xml:space="preserve"> </v>
      </c>
      <c r="V74" s="70" t="str">
        <f t="shared" si="39"/>
        <v xml:space="preserve"> </v>
      </c>
      <c r="W74" s="47"/>
      <c r="X74" s="47"/>
    </row>
    <row r="75" spans="1:24" s="97" customFormat="1" ht="15.75" x14ac:dyDescent="0.3">
      <c r="A75" s="81"/>
      <c r="B75" s="81"/>
      <c r="C75" s="71" t="s">
        <v>26</v>
      </c>
      <c r="D75" s="3"/>
      <c r="E75" s="24">
        <f>IF(E71&lt;=0,0,+ROUNDUP(E67,0))</f>
        <v>0</v>
      </c>
      <c r="F75" s="24">
        <f t="shared" ref="F75:G75" si="40">IF(F71&lt;=0,0,+ROUNDUP(F67,0))</f>
        <v>0</v>
      </c>
      <c r="G75" s="24">
        <f t="shared" si="40"/>
        <v>0</v>
      </c>
      <c r="H75" s="25"/>
      <c r="I75" s="25"/>
      <c r="J75" s="12">
        <f>IF(J71&lt;=0,0,+ROUNDUP(J67,0))</f>
        <v>0</v>
      </c>
      <c r="K75" s="12">
        <f t="shared" ref="K75:L75" si="41">IF(K71&lt;=0,0,+ROUNDUP(K67,0))</f>
        <v>0</v>
      </c>
      <c r="L75" s="12">
        <f t="shared" si="41"/>
        <v>0</v>
      </c>
      <c r="M75" s="13"/>
      <c r="N75" s="13"/>
      <c r="O75" s="36">
        <f>IF(O71&lt;=0,0,+ROUNDUP(O67,0))</f>
        <v>0</v>
      </c>
      <c r="P75" s="36">
        <f t="shared" ref="P75:Q75" si="42">IF(P71&lt;=0,0,+ROUNDUP(P67,0))</f>
        <v>0</v>
      </c>
      <c r="Q75" s="36">
        <f t="shared" si="42"/>
        <v>0</v>
      </c>
      <c r="R75" s="37"/>
      <c r="S75" s="37"/>
      <c r="T75" s="48">
        <f>IF(T71&lt;=0,0,+ROUNDUP(T67,0))</f>
        <v>0</v>
      </c>
      <c r="U75" s="48">
        <f t="shared" ref="U75:V75" si="43">IF(U71&lt;=0,0,+ROUNDUP(U67,0))</f>
        <v>0</v>
      </c>
      <c r="V75" s="48">
        <f t="shared" si="43"/>
        <v>0</v>
      </c>
      <c r="W75" s="49"/>
      <c r="X75" s="49"/>
    </row>
    <row r="76" spans="1:24" s="97" customFormat="1" ht="15.75" x14ac:dyDescent="0.3">
      <c r="A76" s="81"/>
      <c r="B76" s="81"/>
      <c r="C76" s="71" t="s">
        <v>27</v>
      </c>
      <c r="D76" s="3"/>
      <c r="E76" s="26">
        <f>IF(E71&lt;1,0,E69)</f>
        <v>0</v>
      </c>
      <c r="F76" s="26">
        <f t="shared" ref="F76:G76" si="44">IF(F71&lt;1,0,F69)</f>
        <v>0</v>
      </c>
      <c r="G76" s="26">
        <f t="shared" si="44"/>
        <v>0</v>
      </c>
      <c r="H76" s="27"/>
      <c r="I76" s="27"/>
      <c r="J76" s="14">
        <f>IF(J71&lt;1,0,J69)</f>
        <v>0</v>
      </c>
      <c r="K76" s="14">
        <f t="shared" ref="K76:L76" si="45">IF(K71&lt;1,0,K69)</f>
        <v>0</v>
      </c>
      <c r="L76" s="14">
        <f t="shared" si="45"/>
        <v>0</v>
      </c>
      <c r="M76" s="15"/>
      <c r="N76" s="15"/>
      <c r="O76" s="38">
        <f>IF(O71&lt;1,0,O69)</f>
        <v>0</v>
      </c>
      <c r="P76" s="38">
        <f t="shared" ref="P76:Q76" si="46">IF(P71&lt;1,0,P69)</f>
        <v>0</v>
      </c>
      <c r="Q76" s="38">
        <f t="shared" si="46"/>
        <v>0</v>
      </c>
      <c r="R76" s="39"/>
      <c r="S76" s="39"/>
      <c r="T76" s="50">
        <f>IF(T71&lt;1,0,T69)</f>
        <v>0</v>
      </c>
      <c r="U76" s="50">
        <f t="shared" ref="U76:V76" si="47">IF(U71&lt;1,0,U69)</f>
        <v>0</v>
      </c>
      <c r="V76" s="50">
        <f t="shared" si="47"/>
        <v>0</v>
      </c>
      <c r="W76" s="51"/>
      <c r="X76" s="51"/>
    </row>
    <row r="77" spans="1:24" s="97" customFormat="1" ht="15.75" x14ac:dyDescent="0.3">
      <c r="A77" s="81"/>
      <c r="B77" s="81"/>
      <c r="C77" s="71" t="s">
        <v>28</v>
      </c>
      <c r="D77" s="3"/>
      <c r="E77" s="24">
        <f>IF(E71&lt;1,0,+E78-E75-E76)</f>
        <v>0</v>
      </c>
      <c r="F77" s="24">
        <f t="shared" ref="F77:G77" si="48">IF(F71&lt;1,0,+F78-F75-F76)</f>
        <v>0</v>
      </c>
      <c r="G77" s="24">
        <f t="shared" si="48"/>
        <v>0</v>
      </c>
      <c r="H77" s="25"/>
      <c r="I77" s="25"/>
      <c r="J77" s="12">
        <f>IF(J71&lt;1,0,+J78-J75-J76)</f>
        <v>0</v>
      </c>
      <c r="K77" s="12">
        <f t="shared" ref="K77:L77" si="49">IF(K71&lt;1,0,+K78-K75-K76)</f>
        <v>0</v>
      </c>
      <c r="L77" s="12">
        <f t="shared" si="49"/>
        <v>0</v>
      </c>
      <c r="M77" s="13"/>
      <c r="N77" s="13"/>
      <c r="O77" s="36">
        <f>IF(O71&lt;1,0,+O78-O75-O76)</f>
        <v>0</v>
      </c>
      <c r="P77" s="36">
        <f t="shared" ref="P77:Q77" si="50">IF(P71&lt;1,0,+P78-P75-P76)</f>
        <v>0</v>
      </c>
      <c r="Q77" s="36">
        <f t="shared" si="50"/>
        <v>0</v>
      </c>
      <c r="R77" s="37"/>
      <c r="S77" s="37"/>
      <c r="T77" s="48">
        <f>IF(T71&lt;1,0,+T78-T75-T76)</f>
        <v>0</v>
      </c>
      <c r="U77" s="48">
        <f t="shared" ref="U77:V77" si="51">IF(U71&lt;1,0,+U78-U75-U76)</f>
        <v>0</v>
      </c>
      <c r="V77" s="48">
        <f t="shared" si="51"/>
        <v>0</v>
      </c>
      <c r="W77" s="49"/>
      <c r="X77" s="49"/>
    </row>
    <row r="78" spans="1:24" s="97" customFormat="1" ht="15.75" x14ac:dyDescent="0.3">
      <c r="A78" s="81"/>
      <c r="B78" s="81"/>
      <c r="C78" s="71"/>
      <c r="D78" s="3"/>
      <c r="E78" s="24">
        <f>IF(E71&lt;1,0,+ROUNDUP(E71,0))</f>
        <v>0</v>
      </c>
      <c r="F78" s="24">
        <f t="shared" ref="F78:G78" si="52">IF(F71&lt;1,0,+ROUNDUP(F71,0))</f>
        <v>0</v>
      </c>
      <c r="G78" s="24">
        <f t="shared" si="52"/>
        <v>0</v>
      </c>
      <c r="H78" s="25"/>
      <c r="I78" s="25"/>
      <c r="J78" s="12">
        <f>IF(J71&lt;1,0,+ROUNDUP(J71,0))</f>
        <v>0</v>
      </c>
      <c r="K78" s="12">
        <f t="shared" ref="K78:L78" si="53">IF(K71&lt;1,0,+ROUNDUP(K71,0))</f>
        <v>0</v>
      </c>
      <c r="L78" s="12">
        <f t="shared" si="53"/>
        <v>0</v>
      </c>
      <c r="M78" s="13"/>
      <c r="N78" s="13"/>
      <c r="O78" s="36">
        <f>IF(O71&lt;1,0,+ROUNDUP(O71,0))</f>
        <v>0</v>
      </c>
      <c r="P78" s="36">
        <f t="shared" ref="P78:Q78" si="54">IF(P71&lt;1,0,+ROUNDUP(P71,0))</f>
        <v>0</v>
      </c>
      <c r="Q78" s="36">
        <f t="shared" si="54"/>
        <v>0</v>
      </c>
      <c r="R78" s="37"/>
      <c r="S78" s="37"/>
      <c r="T78" s="48">
        <f>IF(T71&lt;1,0,+ROUNDUP(T71,0))</f>
        <v>0</v>
      </c>
      <c r="U78" s="48">
        <f t="shared" ref="U78:V78" si="55">IF(U71&lt;1,0,+ROUNDUP(U71,0))</f>
        <v>0</v>
      </c>
      <c r="V78" s="48">
        <f t="shared" si="55"/>
        <v>0</v>
      </c>
      <c r="W78" s="49"/>
      <c r="X78" s="49"/>
    </row>
    <row r="79" spans="1:24" s="97" customFormat="1" ht="15.75" x14ac:dyDescent="0.3">
      <c r="A79" s="81"/>
      <c r="B79" s="81"/>
      <c r="C79" s="72" t="s">
        <v>29</v>
      </c>
      <c r="D79" s="3"/>
      <c r="E79" s="24">
        <f>SUM(E75:E77)</f>
        <v>0</v>
      </c>
      <c r="F79" s="24">
        <f t="shared" ref="F79:G79" si="56">SUM(F75:F77)</f>
        <v>0</v>
      </c>
      <c r="G79" s="24">
        <f t="shared" si="56"/>
        <v>0</v>
      </c>
      <c r="H79" s="25"/>
      <c r="I79" s="25"/>
      <c r="J79" s="12">
        <f>SUM(J75:J77)</f>
        <v>0</v>
      </c>
      <c r="K79" s="12">
        <f t="shared" ref="K79:L79" si="57">SUM(K75:K77)</f>
        <v>0</v>
      </c>
      <c r="L79" s="12">
        <f t="shared" si="57"/>
        <v>0</v>
      </c>
      <c r="M79" s="13"/>
      <c r="N79" s="13"/>
      <c r="O79" s="36">
        <f>SUM(O75:O77)</f>
        <v>0</v>
      </c>
      <c r="P79" s="36">
        <f t="shared" ref="P79:Q79" si="58">SUM(P75:P77)</f>
        <v>0</v>
      </c>
      <c r="Q79" s="36">
        <f t="shared" si="58"/>
        <v>0</v>
      </c>
      <c r="R79" s="37"/>
      <c r="S79" s="37"/>
      <c r="T79" s="48">
        <f>SUM(T75:T77)</f>
        <v>0</v>
      </c>
      <c r="U79" s="48">
        <f t="shared" ref="U79:V79" si="59">SUM(U75:U77)</f>
        <v>0</v>
      </c>
      <c r="V79" s="48">
        <f t="shared" si="59"/>
        <v>0</v>
      </c>
      <c r="W79" s="49"/>
      <c r="X79" s="49"/>
    </row>
    <row r="80" spans="1:24" s="97" customFormat="1" ht="15.75" x14ac:dyDescent="0.3">
      <c r="A80" s="81"/>
      <c r="B80" s="81"/>
      <c r="C80" s="71" t="s">
        <v>30</v>
      </c>
      <c r="D80" s="3"/>
      <c r="E80" s="28"/>
      <c r="F80" s="21"/>
      <c r="G80" s="21"/>
      <c r="H80" s="21"/>
      <c r="I80" s="21"/>
      <c r="J80" s="16"/>
      <c r="K80" s="9"/>
      <c r="L80" s="9"/>
      <c r="M80" s="9"/>
      <c r="N80" s="9"/>
      <c r="O80" s="40"/>
      <c r="P80" s="33"/>
      <c r="Q80" s="33"/>
      <c r="R80" s="33"/>
      <c r="S80" s="33"/>
      <c r="T80" s="52"/>
      <c r="U80" s="45"/>
      <c r="V80" s="45"/>
      <c r="W80" s="45"/>
      <c r="X80" s="45"/>
    </row>
    <row r="81" spans="1:24" s="97" customFormat="1" ht="15.75" x14ac:dyDescent="0.3">
      <c r="A81" s="81"/>
      <c r="B81" s="81"/>
      <c r="C81" s="71" t="s">
        <v>31</v>
      </c>
      <c r="D81" s="3"/>
      <c r="E81" s="29" t="str">
        <f>+IF(E64&gt;0,1,"")</f>
        <v/>
      </c>
      <c r="F81" s="29" t="str">
        <f t="shared" ref="F81:G81" si="60">+IF(F64&gt;0,1,"")</f>
        <v/>
      </c>
      <c r="G81" s="29" t="str">
        <f t="shared" si="60"/>
        <v/>
      </c>
      <c r="H81" s="25"/>
      <c r="I81" s="25"/>
      <c r="J81" s="17" t="str">
        <f>+IF(J64&gt;0,1,"")</f>
        <v/>
      </c>
      <c r="K81" s="17" t="str">
        <f t="shared" ref="K81:L81" si="61">+IF(K64&gt;0,1,"")</f>
        <v/>
      </c>
      <c r="L81" s="17" t="str">
        <f t="shared" si="61"/>
        <v/>
      </c>
      <c r="M81" s="13"/>
      <c r="N81" s="13"/>
      <c r="O81" s="41" t="str">
        <f>+IF(O64&gt;0,1,"")</f>
        <v/>
      </c>
      <c r="P81" s="41" t="str">
        <f t="shared" ref="P81:Q81" si="62">+IF(P64&gt;0,1,"")</f>
        <v/>
      </c>
      <c r="Q81" s="41" t="str">
        <f t="shared" si="62"/>
        <v/>
      </c>
      <c r="R81" s="37"/>
      <c r="S81" s="37"/>
      <c r="T81" s="53" t="str">
        <f>+IF(T64&gt;0,1,"")</f>
        <v/>
      </c>
      <c r="U81" s="53" t="str">
        <f t="shared" ref="U81:V81" si="63">+IF(U64&gt;0,1,"")</f>
        <v/>
      </c>
      <c r="V81" s="53" t="str">
        <f t="shared" si="63"/>
        <v/>
      </c>
      <c r="W81" s="49"/>
      <c r="X81" s="49"/>
    </row>
    <row r="82" spans="1:24" s="97" customFormat="1" ht="15.75" x14ac:dyDescent="0.3">
      <c r="A82" s="81"/>
      <c r="B82" s="81"/>
      <c r="C82" s="73" t="s">
        <v>32</v>
      </c>
      <c r="D82" s="3"/>
      <c r="E82" s="30">
        <f>IF(E64&gt;7,ROUNDUP(+E72,0),0)</f>
        <v>0</v>
      </c>
      <c r="F82" s="30">
        <f t="shared" ref="F82:G82" si="64">IF(F64&gt;7,ROUNDUP(+F72,0),0)</f>
        <v>0</v>
      </c>
      <c r="G82" s="30">
        <f t="shared" si="64"/>
        <v>0</v>
      </c>
      <c r="H82" s="31"/>
      <c r="I82" s="31"/>
      <c r="J82" s="18">
        <f>IF(J64&gt;7,ROUNDUP(+J72,0),0)</f>
        <v>0</v>
      </c>
      <c r="K82" s="18">
        <f t="shared" ref="K82:L82" si="65">IF(K64&gt;7,ROUNDUP(+K72,0),0)</f>
        <v>0</v>
      </c>
      <c r="L82" s="18">
        <f t="shared" si="65"/>
        <v>0</v>
      </c>
      <c r="M82" s="19"/>
      <c r="N82" s="19"/>
      <c r="O82" s="42">
        <f>IF(O64&gt;7,ROUNDUP(+O72,0),0)</f>
        <v>0</v>
      </c>
      <c r="P82" s="42">
        <f t="shared" ref="P82:Q82" si="66">IF(P64&gt;7,ROUNDUP(+P72,0),0)</f>
        <v>0</v>
      </c>
      <c r="Q82" s="42">
        <f t="shared" si="66"/>
        <v>0</v>
      </c>
      <c r="R82" s="43"/>
      <c r="S82" s="43"/>
      <c r="T82" s="54">
        <f>IF(T64&gt;7,ROUNDUP(+T72,0),0)</f>
        <v>0</v>
      </c>
      <c r="U82" s="54">
        <f t="shared" ref="U82:V82" si="67">IF(U64&gt;7,ROUNDUP(+U72,0),0)</f>
        <v>0</v>
      </c>
      <c r="V82" s="54">
        <f t="shared" si="67"/>
        <v>0</v>
      </c>
      <c r="W82" s="55"/>
      <c r="X82" s="55"/>
    </row>
    <row r="83" spans="1:24" s="97" customFormat="1" ht="63" x14ac:dyDescent="0.3">
      <c r="A83" s="81"/>
      <c r="B83" s="81"/>
      <c r="C83" s="71"/>
      <c r="D83" s="3"/>
      <c r="E83" s="57" t="s">
        <v>34</v>
      </c>
      <c r="F83" s="57" t="s">
        <v>33</v>
      </c>
      <c r="G83" s="57" t="s">
        <v>33</v>
      </c>
      <c r="H83" s="32"/>
      <c r="I83" s="32"/>
      <c r="J83" s="58" t="s">
        <v>33</v>
      </c>
      <c r="K83" s="58" t="s">
        <v>33</v>
      </c>
      <c r="L83" s="58" t="s">
        <v>33</v>
      </c>
      <c r="M83" s="20"/>
      <c r="N83" s="20"/>
      <c r="O83" s="59" t="s">
        <v>33</v>
      </c>
      <c r="P83" s="59" t="s">
        <v>33</v>
      </c>
      <c r="Q83" s="59" t="s">
        <v>33</v>
      </c>
      <c r="R83" s="44"/>
      <c r="S83" s="44"/>
      <c r="T83" s="60" t="s">
        <v>33</v>
      </c>
      <c r="U83" s="60" t="s">
        <v>33</v>
      </c>
      <c r="V83" s="60" t="s">
        <v>33</v>
      </c>
      <c r="W83" s="56"/>
      <c r="X83" s="56"/>
    </row>
    <row r="84" spans="1:24" ht="117" x14ac:dyDescent="0.25">
      <c r="A84" s="1"/>
      <c r="B84" s="1"/>
      <c r="C84" s="71"/>
      <c r="D84" s="1"/>
      <c r="E84" s="57" t="s">
        <v>35</v>
      </c>
      <c r="F84" s="57" t="s">
        <v>35</v>
      </c>
      <c r="G84" s="57" t="s">
        <v>35</v>
      </c>
      <c r="H84" s="82"/>
      <c r="I84" s="82"/>
      <c r="J84" s="58" t="s">
        <v>35</v>
      </c>
      <c r="K84" s="58" t="s">
        <v>35</v>
      </c>
      <c r="L84" s="58" t="s">
        <v>35</v>
      </c>
      <c r="M84" s="83"/>
      <c r="N84" s="83"/>
      <c r="O84" s="59" t="s">
        <v>35</v>
      </c>
      <c r="P84" s="59" t="s">
        <v>35</v>
      </c>
      <c r="Q84" s="59" t="s">
        <v>35</v>
      </c>
      <c r="R84" s="84"/>
      <c r="S84" s="84"/>
      <c r="T84" s="60" t="s">
        <v>35</v>
      </c>
      <c r="U84" s="60" t="s">
        <v>35</v>
      </c>
      <c r="V84" s="60" t="s">
        <v>35</v>
      </c>
      <c r="W84" s="85"/>
      <c r="X84" s="85"/>
    </row>
  </sheetData>
  <protectedRanges>
    <protectedRange password="D957" sqref="A55:X55 A56:I56 A57:X84" name="Plage1"/>
  </protectedRanges>
  <mergeCells count="10">
    <mergeCell ref="A1:D1"/>
    <mergeCell ref="E1:I1"/>
    <mergeCell ref="J1:N1"/>
    <mergeCell ref="O1:S1"/>
    <mergeCell ref="T1:X1"/>
    <mergeCell ref="E59:X59"/>
    <mergeCell ref="E60:I60"/>
    <mergeCell ref="J60:N60"/>
    <mergeCell ref="O60:S60"/>
    <mergeCell ref="T60:X60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SEMAINE 1</vt:lpstr>
      <vt:lpstr>SEMAINE 2</vt:lpstr>
      <vt:lpstr>SEMAINE 3</vt:lpstr>
      <vt:lpstr>SEMAINE 4</vt:lpstr>
      <vt:lpstr>SEMAINE 5</vt:lpstr>
      <vt:lpstr>'SEMAINE 4'!Zone_d_impression</vt:lpstr>
      <vt:lpstr>'SEMAINE 5'!Zone_d_impression</vt:lpstr>
    </vt:vector>
  </TitlesOfParts>
  <Company>DEFI Informatique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 VOIRIN</cp:lastModifiedBy>
  <cp:lastPrinted>2023-04-05T12:44:14Z</cp:lastPrinted>
  <dcterms:created xsi:type="dcterms:W3CDTF">2013-03-25T08:01:09Z</dcterms:created>
  <dcterms:modified xsi:type="dcterms:W3CDTF">2023-04-05T12:45:11Z</dcterms:modified>
</cp:coreProperties>
</file>