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LL\Excel\"/>
    </mc:Choice>
  </mc:AlternateContent>
  <xr:revisionPtr revIDLastSave="0" documentId="8_{5A696173-3615-4FC8-AFE4-B456A145ECA6}" xr6:coauthVersionLast="47" xr6:coauthVersionMax="47" xr10:uidLastSave="{00000000-0000-0000-0000-000000000000}"/>
  <bookViews>
    <workbookView xWindow="28680" yWindow="-120" windowWidth="29040" windowHeight="15720" activeTab="5" xr2:uid="{00000000-000D-0000-FFFF-FFFF00000000}"/>
  </bookViews>
  <sheets>
    <sheet name="SEMAINE 1" sheetId="1" r:id="rId1"/>
    <sheet name="SEMAINE 2" sheetId="2" r:id="rId2"/>
    <sheet name="SEMAINE 3" sheetId="3" r:id="rId3"/>
    <sheet name="SEMAINE 4" sheetId="4" r:id="rId4"/>
    <sheet name="SEMAINE 5" sheetId="5" r:id="rId5"/>
    <sheet name="Mercredis" sheetId="6" r:id="rId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7" i="5" l="1"/>
  <c r="S62" i="5"/>
  <c r="S58" i="5"/>
  <c r="S63" i="5"/>
  <c r="S65" i="5"/>
  <c r="S83" i="5"/>
  <c r="R57" i="5"/>
  <c r="R62" i="5"/>
  <c r="R58" i="5"/>
  <c r="R63" i="5"/>
  <c r="R65" i="5"/>
  <c r="R83" i="5"/>
  <c r="Q57" i="5"/>
  <c r="Q62" i="5"/>
  <c r="Q58" i="5"/>
  <c r="Q63" i="5"/>
  <c r="Q65" i="5"/>
  <c r="Q83" i="5"/>
  <c r="P57" i="5"/>
  <c r="P62" i="5"/>
  <c r="P58" i="5"/>
  <c r="P63" i="5"/>
  <c r="P65" i="5"/>
  <c r="P83" i="5"/>
  <c r="O57" i="5"/>
  <c r="O62" i="5"/>
  <c r="O58" i="5"/>
  <c r="O63" i="5"/>
  <c r="O65" i="5"/>
  <c r="O83" i="5"/>
  <c r="N57" i="5"/>
  <c r="N62" i="5"/>
  <c r="N58" i="5"/>
  <c r="N63" i="5"/>
  <c r="N65" i="5"/>
  <c r="N83" i="5"/>
  <c r="M57" i="5"/>
  <c r="M62" i="5"/>
  <c r="M58" i="5"/>
  <c r="M63" i="5"/>
  <c r="M65" i="5"/>
  <c r="M83" i="5"/>
  <c r="L57" i="5"/>
  <c r="L62" i="5"/>
  <c r="L58" i="5"/>
  <c r="L63" i="5"/>
  <c r="L65" i="5"/>
  <c r="L83" i="5"/>
  <c r="K57" i="5"/>
  <c r="K62" i="5"/>
  <c r="K58" i="5"/>
  <c r="K63" i="5"/>
  <c r="K65" i="5"/>
  <c r="K83" i="5"/>
  <c r="J57" i="5"/>
  <c r="J62" i="5"/>
  <c r="J58" i="5"/>
  <c r="J63" i="5"/>
  <c r="J65" i="5"/>
  <c r="J83" i="5"/>
  <c r="I57" i="5"/>
  <c r="I62" i="5"/>
  <c r="I58" i="5"/>
  <c r="I63" i="5"/>
  <c r="I65" i="5"/>
  <c r="I83" i="5"/>
  <c r="H57" i="5"/>
  <c r="H62" i="5"/>
  <c r="H58" i="5"/>
  <c r="H63" i="5"/>
  <c r="H65" i="5"/>
  <c r="H83" i="5"/>
  <c r="G57" i="5"/>
  <c r="G62" i="5"/>
  <c r="G58" i="5"/>
  <c r="G63" i="5"/>
  <c r="G65" i="5"/>
  <c r="G83" i="5"/>
  <c r="F57" i="5"/>
  <c r="F62" i="5"/>
  <c r="F58" i="5"/>
  <c r="F63" i="5"/>
  <c r="F65" i="5"/>
  <c r="F83" i="5"/>
  <c r="E57" i="5"/>
  <c r="E62" i="5"/>
  <c r="E58" i="5"/>
  <c r="E63" i="5"/>
  <c r="E65" i="5"/>
  <c r="E83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S72" i="5"/>
  <c r="S76" i="5"/>
  <c r="S77" i="5"/>
  <c r="S78" i="5"/>
  <c r="S80" i="5"/>
  <c r="R72" i="5"/>
  <c r="R76" i="5"/>
  <c r="R77" i="5"/>
  <c r="R78" i="5"/>
  <c r="R80" i="5"/>
  <c r="Q72" i="5"/>
  <c r="Q76" i="5"/>
  <c r="Q77" i="5"/>
  <c r="Q78" i="5"/>
  <c r="Q80" i="5"/>
  <c r="P72" i="5"/>
  <c r="P76" i="5"/>
  <c r="P77" i="5"/>
  <c r="P78" i="5"/>
  <c r="P80" i="5"/>
  <c r="O72" i="5"/>
  <c r="O76" i="5"/>
  <c r="O77" i="5"/>
  <c r="O78" i="5"/>
  <c r="O80" i="5"/>
  <c r="N72" i="5"/>
  <c r="N76" i="5"/>
  <c r="N77" i="5"/>
  <c r="N78" i="5"/>
  <c r="N80" i="5"/>
  <c r="M72" i="5"/>
  <c r="M76" i="5"/>
  <c r="M77" i="5"/>
  <c r="M78" i="5"/>
  <c r="M80" i="5"/>
  <c r="L72" i="5"/>
  <c r="L76" i="5"/>
  <c r="L77" i="5"/>
  <c r="L78" i="5"/>
  <c r="L80" i="5"/>
  <c r="K72" i="5"/>
  <c r="K76" i="5"/>
  <c r="K77" i="5"/>
  <c r="K78" i="5"/>
  <c r="K80" i="5"/>
  <c r="J72" i="5"/>
  <c r="J76" i="5"/>
  <c r="J77" i="5"/>
  <c r="J78" i="5"/>
  <c r="J80" i="5"/>
  <c r="I72" i="5"/>
  <c r="I76" i="5"/>
  <c r="I77" i="5"/>
  <c r="I78" i="5"/>
  <c r="I80" i="5"/>
  <c r="H72" i="5"/>
  <c r="H76" i="5"/>
  <c r="H77" i="5"/>
  <c r="H78" i="5"/>
  <c r="H80" i="5"/>
  <c r="G72" i="5"/>
  <c r="G76" i="5"/>
  <c r="G77" i="5"/>
  <c r="G78" i="5"/>
  <c r="G80" i="5"/>
  <c r="F72" i="5"/>
  <c r="F76" i="5"/>
  <c r="F77" i="5"/>
  <c r="F78" i="5"/>
  <c r="F80" i="5"/>
  <c r="E72" i="5"/>
  <c r="E76" i="5"/>
  <c r="E77" i="5"/>
  <c r="E78" i="5"/>
  <c r="E80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S69" i="5"/>
  <c r="S68" i="5"/>
  <c r="S70" i="5"/>
  <c r="R69" i="5"/>
  <c r="R68" i="5"/>
  <c r="R70" i="5"/>
  <c r="Q69" i="5"/>
  <c r="Q68" i="5"/>
  <c r="Q70" i="5"/>
  <c r="P69" i="5"/>
  <c r="P68" i="5"/>
  <c r="P70" i="5"/>
  <c r="O69" i="5"/>
  <c r="O68" i="5"/>
  <c r="O70" i="5"/>
  <c r="N69" i="5"/>
  <c r="N68" i="5"/>
  <c r="N70" i="5"/>
  <c r="M69" i="5"/>
  <c r="M68" i="5"/>
  <c r="M70" i="5"/>
  <c r="L69" i="5"/>
  <c r="L68" i="5"/>
  <c r="L70" i="5"/>
  <c r="K69" i="5"/>
  <c r="K68" i="5"/>
  <c r="K70" i="5"/>
  <c r="J69" i="5"/>
  <c r="J68" i="5"/>
  <c r="J70" i="5"/>
  <c r="I69" i="5"/>
  <c r="I68" i="5"/>
  <c r="I70" i="5"/>
  <c r="H69" i="5"/>
  <c r="H68" i="5"/>
  <c r="H70" i="5"/>
  <c r="G69" i="5"/>
  <c r="G68" i="5"/>
  <c r="G70" i="5"/>
  <c r="F69" i="5"/>
  <c r="F68" i="5"/>
  <c r="F70" i="5"/>
  <c r="E69" i="5"/>
  <c r="E68" i="5"/>
  <c r="E70" i="5"/>
  <c r="R56" i="5"/>
  <c r="R59" i="5"/>
  <c r="Q61" i="5"/>
  <c r="O56" i="5"/>
  <c r="O59" i="5"/>
  <c r="N61" i="5"/>
  <c r="L56" i="5"/>
  <c r="L59" i="5"/>
  <c r="K61" i="5"/>
  <c r="I56" i="5"/>
  <c r="I59" i="5"/>
  <c r="H61" i="5"/>
  <c r="F56" i="5"/>
  <c r="F59" i="5"/>
  <c r="E61" i="5"/>
  <c r="S59" i="5"/>
  <c r="Q59" i="5"/>
  <c r="P59" i="5"/>
  <c r="N59" i="5"/>
  <c r="M59" i="5"/>
  <c r="K59" i="5"/>
  <c r="J59" i="5"/>
  <c r="H59" i="5"/>
  <c r="G59" i="5"/>
  <c r="E59" i="5"/>
  <c r="S56" i="5"/>
  <c r="Q56" i="5"/>
  <c r="P56" i="5"/>
  <c r="N56" i="5"/>
  <c r="M56" i="5"/>
  <c r="K56" i="5"/>
  <c r="J56" i="5"/>
  <c r="H56" i="5"/>
  <c r="G56" i="5"/>
  <c r="E56" i="5"/>
  <c r="S57" i="4"/>
  <c r="S62" i="4"/>
  <c r="S58" i="4"/>
  <c r="S63" i="4"/>
  <c r="S65" i="4"/>
  <c r="S83" i="4"/>
  <c r="R57" i="4"/>
  <c r="R62" i="4"/>
  <c r="R58" i="4"/>
  <c r="R63" i="4"/>
  <c r="R65" i="4"/>
  <c r="R83" i="4"/>
  <c r="Q57" i="4"/>
  <c r="Q62" i="4"/>
  <c r="Q58" i="4"/>
  <c r="Q63" i="4"/>
  <c r="Q65" i="4"/>
  <c r="Q83" i="4"/>
  <c r="P57" i="4"/>
  <c r="P62" i="4"/>
  <c r="P58" i="4"/>
  <c r="P63" i="4"/>
  <c r="P65" i="4"/>
  <c r="P83" i="4"/>
  <c r="O57" i="4"/>
  <c r="O62" i="4"/>
  <c r="O58" i="4"/>
  <c r="O63" i="4"/>
  <c r="O65" i="4"/>
  <c r="O83" i="4"/>
  <c r="N57" i="4"/>
  <c r="N62" i="4"/>
  <c r="N58" i="4"/>
  <c r="N63" i="4"/>
  <c r="N65" i="4"/>
  <c r="N83" i="4"/>
  <c r="M57" i="4"/>
  <c r="M62" i="4"/>
  <c r="M58" i="4"/>
  <c r="M63" i="4"/>
  <c r="M65" i="4"/>
  <c r="M83" i="4"/>
  <c r="L57" i="4"/>
  <c r="L62" i="4"/>
  <c r="L58" i="4"/>
  <c r="L63" i="4"/>
  <c r="L65" i="4"/>
  <c r="L83" i="4"/>
  <c r="K57" i="4"/>
  <c r="K62" i="4"/>
  <c r="K58" i="4"/>
  <c r="K63" i="4"/>
  <c r="K65" i="4"/>
  <c r="K83" i="4"/>
  <c r="J57" i="4"/>
  <c r="J62" i="4"/>
  <c r="J58" i="4"/>
  <c r="J63" i="4"/>
  <c r="J65" i="4"/>
  <c r="J83" i="4"/>
  <c r="I57" i="4"/>
  <c r="I62" i="4"/>
  <c r="I58" i="4"/>
  <c r="I63" i="4"/>
  <c r="I65" i="4"/>
  <c r="I83" i="4"/>
  <c r="H57" i="4"/>
  <c r="H62" i="4"/>
  <c r="H58" i="4"/>
  <c r="H63" i="4"/>
  <c r="H65" i="4"/>
  <c r="H83" i="4"/>
  <c r="G57" i="4"/>
  <c r="G62" i="4"/>
  <c r="G58" i="4"/>
  <c r="G63" i="4"/>
  <c r="G65" i="4"/>
  <c r="G83" i="4"/>
  <c r="F57" i="4"/>
  <c r="F62" i="4"/>
  <c r="F58" i="4"/>
  <c r="F63" i="4"/>
  <c r="F65" i="4"/>
  <c r="F83" i="4"/>
  <c r="E57" i="4"/>
  <c r="E62" i="4"/>
  <c r="E58" i="4"/>
  <c r="E63" i="4"/>
  <c r="E65" i="4"/>
  <c r="E83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S72" i="4"/>
  <c r="S76" i="4"/>
  <c r="S77" i="4"/>
  <c r="S78" i="4"/>
  <c r="S80" i="4"/>
  <c r="R72" i="4"/>
  <c r="R76" i="4"/>
  <c r="R77" i="4"/>
  <c r="R78" i="4"/>
  <c r="R80" i="4"/>
  <c r="Q72" i="4"/>
  <c r="Q76" i="4"/>
  <c r="Q77" i="4"/>
  <c r="Q78" i="4"/>
  <c r="Q80" i="4"/>
  <c r="P72" i="4"/>
  <c r="P76" i="4"/>
  <c r="P77" i="4"/>
  <c r="P78" i="4"/>
  <c r="P80" i="4"/>
  <c r="O72" i="4"/>
  <c r="O76" i="4"/>
  <c r="O77" i="4"/>
  <c r="O78" i="4"/>
  <c r="O80" i="4"/>
  <c r="N72" i="4"/>
  <c r="N76" i="4"/>
  <c r="N77" i="4"/>
  <c r="N78" i="4"/>
  <c r="N80" i="4"/>
  <c r="M72" i="4"/>
  <c r="M76" i="4"/>
  <c r="M77" i="4"/>
  <c r="M78" i="4"/>
  <c r="M80" i="4"/>
  <c r="L72" i="4"/>
  <c r="L76" i="4"/>
  <c r="L77" i="4"/>
  <c r="L78" i="4"/>
  <c r="L80" i="4"/>
  <c r="K72" i="4"/>
  <c r="K76" i="4"/>
  <c r="K77" i="4"/>
  <c r="K78" i="4"/>
  <c r="K80" i="4"/>
  <c r="J72" i="4"/>
  <c r="J76" i="4"/>
  <c r="J77" i="4"/>
  <c r="J78" i="4"/>
  <c r="J80" i="4"/>
  <c r="I72" i="4"/>
  <c r="I76" i="4"/>
  <c r="I77" i="4"/>
  <c r="I78" i="4"/>
  <c r="I80" i="4"/>
  <c r="H72" i="4"/>
  <c r="H76" i="4"/>
  <c r="H77" i="4"/>
  <c r="H78" i="4"/>
  <c r="H80" i="4"/>
  <c r="G72" i="4"/>
  <c r="G76" i="4"/>
  <c r="G77" i="4"/>
  <c r="G78" i="4"/>
  <c r="G80" i="4"/>
  <c r="F72" i="4"/>
  <c r="F76" i="4"/>
  <c r="F77" i="4"/>
  <c r="F78" i="4"/>
  <c r="F80" i="4"/>
  <c r="E72" i="4"/>
  <c r="E76" i="4"/>
  <c r="E77" i="4"/>
  <c r="E78" i="4"/>
  <c r="E80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S69" i="4"/>
  <c r="S68" i="4"/>
  <c r="S70" i="4"/>
  <c r="R69" i="4"/>
  <c r="R68" i="4"/>
  <c r="R70" i="4"/>
  <c r="Q69" i="4"/>
  <c r="Q68" i="4"/>
  <c r="Q70" i="4"/>
  <c r="P69" i="4"/>
  <c r="P68" i="4"/>
  <c r="P70" i="4"/>
  <c r="O69" i="4"/>
  <c r="O68" i="4"/>
  <c r="O70" i="4"/>
  <c r="N69" i="4"/>
  <c r="N68" i="4"/>
  <c r="N70" i="4"/>
  <c r="M69" i="4"/>
  <c r="M68" i="4"/>
  <c r="M70" i="4"/>
  <c r="L69" i="4"/>
  <c r="L68" i="4"/>
  <c r="L70" i="4"/>
  <c r="K69" i="4"/>
  <c r="K68" i="4"/>
  <c r="K70" i="4"/>
  <c r="J69" i="4"/>
  <c r="J68" i="4"/>
  <c r="J70" i="4"/>
  <c r="I69" i="4"/>
  <c r="I68" i="4"/>
  <c r="I70" i="4"/>
  <c r="H69" i="4"/>
  <c r="H68" i="4"/>
  <c r="H70" i="4"/>
  <c r="G69" i="4"/>
  <c r="G68" i="4"/>
  <c r="G70" i="4"/>
  <c r="F69" i="4"/>
  <c r="F68" i="4"/>
  <c r="F70" i="4"/>
  <c r="E69" i="4"/>
  <c r="E68" i="4"/>
  <c r="E70" i="4"/>
  <c r="R56" i="4"/>
  <c r="R59" i="4"/>
  <c r="Q61" i="4"/>
  <c r="O56" i="4"/>
  <c r="O59" i="4"/>
  <c r="N61" i="4"/>
  <c r="L56" i="4"/>
  <c r="L59" i="4"/>
  <c r="K61" i="4"/>
  <c r="I56" i="4"/>
  <c r="I59" i="4"/>
  <c r="H61" i="4"/>
  <c r="F56" i="4"/>
  <c r="F59" i="4"/>
  <c r="E61" i="4"/>
  <c r="S59" i="4"/>
  <c r="Q59" i="4"/>
  <c r="P59" i="4"/>
  <c r="N59" i="4"/>
  <c r="M59" i="4"/>
  <c r="K59" i="4"/>
  <c r="J59" i="4"/>
  <c r="H59" i="4"/>
  <c r="G59" i="4"/>
  <c r="E59" i="4"/>
  <c r="S56" i="4"/>
  <c r="Q56" i="4"/>
  <c r="P56" i="4"/>
  <c r="N56" i="4"/>
  <c r="M56" i="4"/>
  <c r="K56" i="4"/>
  <c r="J56" i="4"/>
  <c r="H56" i="4"/>
  <c r="G56" i="4"/>
  <c r="E56" i="4"/>
  <c r="S57" i="3"/>
  <c r="S62" i="3"/>
  <c r="S58" i="3"/>
  <c r="S63" i="3"/>
  <c r="S65" i="3"/>
  <c r="S83" i="3"/>
  <c r="R57" i="3"/>
  <c r="R62" i="3"/>
  <c r="R58" i="3"/>
  <c r="R63" i="3"/>
  <c r="R65" i="3"/>
  <c r="R83" i="3"/>
  <c r="Q57" i="3"/>
  <c r="Q62" i="3"/>
  <c r="Q58" i="3"/>
  <c r="Q63" i="3"/>
  <c r="Q65" i="3"/>
  <c r="Q83" i="3"/>
  <c r="P57" i="3"/>
  <c r="P62" i="3"/>
  <c r="P58" i="3"/>
  <c r="P63" i="3"/>
  <c r="P65" i="3"/>
  <c r="P83" i="3"/>
  <c r="O57" i="3"/>
  <c r="O62" i="3"/>
  <c r="O58" i="3"/>
  <c r="O63" i="3"/>
  <c r="O65" i="3"/>
  <c r="O83" i="3"/>
  <c r="N57" i="3"/>
  <c r="N62" i="3"/>
  <c r="N58" i="3"/>
  <c r="N63" i="3"/>
  <c r="N65" i="3"/>
  <c r="N83" i="3"/>
  <c r="M57" i="3"/>
  <c r="M62" i="3"/>
  <c r="M58" i="3"/>
  <c r="M63" i="3"/>
  <c r="M65" i="3"/>
  <c r="M83" i="3"/>
  <c r="L57" i="3"/>
  <c r="L62" i="3"/>
  <c r="L58" i="3"/>
  <c r="L63" i="3"/>
  <c r="L65" i="3"/>
  <c r="L83" i="3"/>
  <c r="K57" i="3"/>
  <c r="K62" i="3"/>
  <c r="K58" i="3"/>
  <c r="K63" i="3"/>
  <c r="K65" i="3"/>
  <c r="K83" i="3"/>
  <c r="J57" i="3"/>
  <c r="J62" i="3"/>
  <c r="J58" i="3"/>
  <c r="J63" i="3"/>
  <c r="J65" i="3"/>
  <c r="J83" i="3"/>
  <c r="I57" i="3"/>
  <c r="I62" i="3"/>
  <c r="I58" i="3"/>
  <c r="I63" i="3"/>
  <c r="I65" i="3"/>
  <c r="I83" i="3"/>
  <c r="H57" i="3"/>
  <c r="H62" i="3"/>
  <c r="H58" i="3"/>
  <c r="H63" i="3"/>
  <c r="H65" i="3"/>
  <c r="H83" i="3"/>
  <c r="G57" i="3"/>
  <c r="G62" i="3"/>
  <c r="G58" i="3"/>
  <c r="G63" i="3"/>
  <c r="G65" i="3"/>
  <c r="G83" i="3"/>
  <c r="F57" i="3"/>
  <c r="F62" i="3"/>
  <c r="F58" i="3"/>
  <c r="F63" i="3"/>
  <c r="F65" i="3"/>
  <c r="F83" i="3"/>
  <c r="E57" i="3"/>
  <c r="E62" i="3"/>
  <c r="E58" i="3"/>
  <c r="E63" i="3"/>
  <c r="E65" i="3"/>
  <c r="E83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S72" i="3"/>
  <c r="S76" i="3"/>
  <c r="S77" i="3"/>
  <c r="S78" i="3"/>
  <c r="S80" i="3"/>
  <c r="R72" i="3"/>
  <c r="R76" i="3"/>
  <c r="R77" i="3"/>
  <c r="R78" i="3"/>
  <c r="R80" i="3"/>
  <c r="Q72" i="3"/>
  <c r="Q76" i="3"/>
  <c r="Q77" i="3"/>
  <c r="Q78" i="3"/>
  <c r="Q80" i="3"/>
  <c r="P72" i="3"/>
  <c r="P76" i="3"/>
  <c r="P77" i="3"/>
  <c r="P78" i="3"/>
  <c r="P80" i="3"/>
  <c r="O72" i="3"/>
  <c r="O76" i="3"/>
  <c r="O77" i="3"/>
  <c r="O78" i="3"/>
  <c r="O80" i="3"/>
  <c r="N72" i="3"/>
  <c r="N76" i="3"/>
  <c r="N77" i="3"/>
  <c r="N78" i="3"/>
  <c r="N80" i="3"/>
  <c r="M72" i="3"/>
  <c r="M76" i="3"/>
  <c r="M77" i="3"/>
  <c r="M78" i="3"/>
  <c r="M80" i="3"/>
  <c r="L72" i="3"/>
  <c r="L76" i="3"/>
  <c r="L77" i="3"/>
  <c r="L78" i="3"/>
  <c r="L80" i="3"/>
  <c r="K72" i="3"/>
  <c r="K76" i="3"/>
  <c r="K77" i="3"/>
  <c r="K78" i="3"/>
  <c r="K80" i="3"/>
  <c r="J72" i="3"/>
  <c r="J76" i="3"/>
  <c r="J77" i="3"/>
  <c r="J78" i="3"/>
  <c r="J80" i="3"/>
  <c r="I72" i="3"/>
  <c r="I76" i="3"/>
  <c r="I77" i="3"/>
  <c r="I78" i="3"/>
  <c r="I80" i="3"/>
  <c r="H72" i="3"/>
  <c r="H76" i="3"/>
  <c r="H77" i="3"/>
  <c r="H78" i="3"/>
  <c r="H80" i="3"/>
  <c r="G72" i="3"/>
  <c r="G76" i="3"/>
  <c r="G77" i="3"/>
  <c r="G78" i="3"/>
  <c r="G80" i="3"/>
  <c r="F72" i="3"/>
  <c r="F76" i="3"/>
  <c r="F77" i="3"/>
  <c r="F78" i="3"/>
  <c r="F80" i="3"/>
  <c r="E72" i="3"/>
  <c r="E76" i="3"/>
  <c r="E77" i="3"/>
  <c r="E78" i="3"/>
  <c r="E80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S69" i="3"/>
  <c r="S68" i="3"/>
  <c r="S70" i="3"/>
  <c r="R69" i="3"/>
  <c r="R68" i="3"/>
  <c r="R70" i="3"/>
  <c r="Q69" i="3"/>
  <c r="Q68" i="3"/>
  <c r="Q70" i="3"/>
  <c r="P69" i="3"/>
  <c r="P68" i="3"/>
  <c r="P70" i="3"/>
  <c r="O69" i="3"/>
  <c r="O68" i="3"/>
  <c r="O70" i="3"/>
  <c r="N69" i="3"/>
  <c r="N68" i="3"/>
  <c r="N70" i="3"/>
  <c r="M69" i="3"/>
  <c r="M68" i="3"/>
  <c r="M70" i="3"/>
  <c r="L69" i="3"/>
  <c r="L68" i="3"/>
  <c r="L70" i="3"/>
  <c r="K69" i="3"/>
  <c r="K68" i="3"/>
  <c r="K70" i="3"/>
  <c r="J69" i="3"/>
  <c r="J68" i="3"/>
  <c r="J70" i="3"/>
  <c r="I69" i="3"/>
  <c r="I68" i="3"/>
  <c r="I70" i="3"/>
  <c r="H69" i="3"/>
  <c r="H68" i="3"/>
  <c r="H70" i="3"/>
  <c r="G69" i="3"/>
  <c r="G68" i="3"/>
  <c r="G70" i="3"/>
  <c r="F69" i="3"/>
  <c r="F68" i="3"/>
  <c r="F70" i="3"/>
  <c r="E69" i="3"/>
  <c r="E68" i="3"/>
  <c r="E70" i="3"/>
  <c r="R56" i="3"/>
  <c r="R59" i="3"/>
  <c r="Q61" i="3"/>
  <c r="O56" i="3"/>
  <c r="O59" i="3"/>
  <c r="N61" i="3"/>
  <c r="L56" i="3"/>
  <c r="L59" i="3"/>
  <c r="K61" i="3"/>
  <c r="I56" i="3"/>
  <c r="I59" i="3"/>
  <c r="H61" i="3"/>
  <c r="F56" i="3"/>
  <c r="F59" i="3"/>
  <c r="E61" i="3"/>
  <c r="S59" i="3"/>
  <c r="Q59" i="3"/>
  <c r="P59" i="3"/>
  <c r="N59" i="3"/>
  <c r="M59" i="3"/>
  <c r="K59" i="3"/>
  <c r="J59" i="3"/>
  <c r="H59" i="3"/>
  <c r="G59" i="3"/>
  <c r="E59" i="3"/>
  <c r="S56" i="3"/>
  <c r="Q56" i="3"/>
  <c r="P56" i="3"/>
  <c r="N56" i="3"/>
  <c r="M56" i="3"/>
  <c r="K56" i="3"/>
  <c r="J56" i="3"/>
  <c r="H56" i="3"/>
  <c r="G56" i="3"/>
  <c r="E56" i="3"/>
  <c r="S57" i="2"/>
  <c r="S62" i="2"/>
  <c r="S58" i="2"/>
  <c r="S63" i="2"/>
  <c r="S65" i="2"/>
  <c r="S83" i="2"/>
  <c r="R57" i="2"/>
  <c r="R62" i="2"/>
  <c r="R58" i="2"/>
  <c r="R63" i="2"/>
  <c r="R65" i="2"/>
  <c r="R83" i="2"/>
  <c r="Q57" i="2"/>
  <c r="Q62" i="2"/>
  <c r="Q58" i="2"/>
  <c r="Q63" i="2"/>
  <c r="Q65" i="2"/>
  <c r="Q83" i="2"/>
  <c r="P57" i="2"/>
  <c r="P62" i="2"/>
  <c r="P58" i="2"/>
  <c r="P63" i="2"/>
  <c r="P65" i="2"/>
  <c r="P83" i="2"/>
  <c r="O57" i="2"/>
  <c r="O62" i="2"/>
  <c r="O58" i="2"/>
  <c r="O63" i="2"/>
  <c r="O65" i="2"/>
  <c r="O83" i="2"/>
  <c r="N57" i="2"/>
  <c r="N62" i="2"/>
  <c r="N58" i="2"/>
  <c r="N63" i="2"/>
  <c r="N65" i="2"/>
  <c r="N83" i="2"/>
  <c r="M57" i="2"/>
  <c r="M62" i="2"/>
  <c r="M58" i="2"/>
  <c r="M63" i="2"/>
  <c r="M65" i="2"/>
  <c r="M83" i="2"/>
  <c r="L57" i="2"/>
  <c r="L62" i="2"/>
  <c r="L58" i="2"/>
  <c r="L63" i="2"/>
  <c r="L65" i="2"/>
  <c r="L83" i="2"/>
  <c r="K57" i="2"/>
  <c r="K62" i="2"/>
  <c r="K58" i="2"/>
  <c r="K63" i="2"/>
  <c r="K65" i="2"/>
  <c r="K83" i="2"/>
  <c r="J57" i="2"/>
  <c r="J62" i="2"/>
  <c r="J58" i="2"/>
  <c r="J63" i="2"/>
  <c r="J65" i="2"/>
  <c r="J83" i="2"/>
  <c r="I57" i="2"/>
  <c r="I62" i="2"/>
  <c r="I58" i="2"/>
  <c r="I63" i="2"/>
  <c r="I65" i="2"/>
  <c r="I83" i="2"/>
  <c r="H57" i="2"/>
  <c r="H62" i="2"/>
  <c r="H58" i="2"/>
  <c r="H63" i="2"/>
  <c r="H65" i="2"/>
  <c r="H83" i="2"/>
  <c r="G57" i="2"/>
  <c r="G62" i="2"/>
  <c r="G58" i="2"/>
  <c r="G63" i="2"/>
  <c r="G65" i="2"/>
  <c r="G83" i="2"/>
  <c r="F57" i="2"/>
  <c r="F62" i="2"/>
  <c r="F58" i="2"/>
  <c r="F63" i="2"/>
  <c r="F65" i="2"/>
  <c r="F83" i="2"/>
  <c r="E57" i="2"/>
  <c r="E62" i="2"/>
  <c r="E58" i="2"/>
  <c r="E63" i="2"/>
  <c r="E65" i="2"/>
  <c r="E83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S72" i="2"/>
  <c r="S76" i="2"/>
  <c r="S77" i="2"/>
  <c r="S78" i="2"/>
  <c r="S80" i="2"/>
  <c r="R72" i="2"/>
  <c r="R76" i="2"/>
  <c r="R77" i="2"/>
  <c r="R78" i="2"/>
  <c r="R80" i="2"/>
  <c r="Q72" i="2"/>
  <c r="Q76" i="2"/>
  <c r="Q77" i="2"/>
  <c r="Q78" i="2"/>
  <c r="Q80" i="2"/>
  <c r="P72" i="2"/>
  <c r="P76" i="2"/>
  <c r="P77" i="2"/>
  <c r="P78" i="2"/>
  <c r="P80" i="2"/>
  <c r="O72" i="2"/>
  <c r="O76" i="2"/>
  <c r="O77" i="2"/>
  <c r="O78" i="2"/>
  <c r="O80" i="2"/>
  <c r="N72" i="2"/>
  <c r="N76" i="2"/>
  <c r="N77" i="2"/>
  <c r="N78" i="2"/>
  <c r="N80" i="2"/>
  <c r="M72" i="2"/>
  <c r="M76" i="2"/>
  <c r="M77" i="2"/>
  <c r="M78" i="2"/>
  <c r="M80" i="2"/>
  <c r="L72" i="2"/>
  <c r="L76" i="2"/>
  <c r="L77" i="2"/>
  <c r="L78" i="2"/>
  <c r="L80" i="2"/>
  <c r="K72" i="2"/>
  <c r="K76" i="2"/>
  <c r="K77" i="2"/>
  <c r="K78" i="2"/>
  <c r="K80" i="2"/>
  <c r="J72" i="2"/>
  <c r="J76" i="2"/>
  <c r="J77" i="2"/>
  <c r="J78" i="2"/>
  <c r="J80" i="2"/>
  <c r="I72" i="2"/>
  <c r="I76" i="2"/>
  <c r="I77" i="2"/>
  <c r="I78" i="2"/>
  <c r="I80" i="2"/>
  <c r="H72" i="2"/>
  <c r="H76" i="2"/>
  <c r="H77" i="2"/>
  <c r="H78" i="2"/>
  <c r="H80" i="2"/>
  <c r="G72" i="2"/>
  <c r="G76" i="2"/>
  <c r="G77" i="2"/>
  <c r="G78" i="2"/>
  <c r="G80" i="2"/>
  <c r="F72" i="2"/>
  <c r="F76" i="2"/>
  <c r="F77" i="2"/>
  <c r="F78" i="2"/>
  <c r="F80" i="2"/>
  <c r="E72" i="2"/>
  <c r="E76" i="2"/>
  <c r="E77" i="2"/>
  <c r="E78" i="2"/>
  <c r="E80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S69" i="2"/>
  <c r="S68" i="2"/>
  <c r="S70" i="2"/>
  <c r="R69" i="2"/>
  <c r="R68" i="2"/>
  <c r="R70" i="2"/>
  <c r="Q69" i="2"/>
  <c r="Q68" i="2"/>
  <c r="Q70" i="2"/>
  <c r="P69" i="2"/>
  <c r="P68" i="2"/>
  <c r="P70" i="2"/>
  <c r="O69" i="2"/>
  <c r="O68" i="2"/>
  <c r="O70" i="2"/>
  <c r="N69" i="2"/>
  <c r="N68" i="2"/>
  <c r="N70" i="2"/>
  <c r="M69" i="2"/>
  <c r="M68" i="2"/>
  <c r="M70" i="2"/>
  <c r="L69" i="2"/>
  <c r="L68" i="2"/>
  <c r="L70" i="2"/>
  <c r="K69" i="2"/>
  <c r="K68" i="2"/>
  <c r="K70" i="2"/>
  <c r="J69" i="2"/>
  <c r="J68" i="2"/>
  <c r="J70" i="2"/>
  <c r="I69" i="2"/>
  <c r="I68" i="2"/>
  <c r="I70" i="2"/>
  <c r="H69" i="2"/>
  <c r="H68" i="2"/>
  <c r="H70" i="2"/>
  <c r="G69" i="2"/>
  <c r="G68" i="2"/>
  <c r="G70" i="2"/>
  <c r="F69" i="2"/>
  <c r="F68" i="2"/>
  <c r="F70" i="2"/>
  <c r="E69" i="2"/>
  <c r="E68" i="2"/>
  <c r="E70" i="2"/>
  <c r="R56" i="2"/>
  <c r="R59" i="2"/>
  <c r="Q61" i="2"/>
  <c r="O56" i="2"/>
  <c r="O59" i="2"/>
  <c r="N61" i="2"/>
  <c r="L56" i="2"/>
  <c r="L59" i="2"/>
  <c r="K61" i="2"/>
  <c r="I56" i="2"/>
  <c r="I59" i="2"/>
  <c r="H61" i="2"/>
  <c r="F56" i="2"/>
  <c r="F59" i="2"/>
  <c r="E61" i="2"/>
  <c r="S59" i="2"/>
  <c r="Q59" i="2"/>
  <c r="P59" i="2"/>
  <c r="N59" i="2"/>
  <c r="M59" i="2"/>
  <c r="K59" i="2"/>
  <c r="J59" i="2"/>
  <c r="H59" i="2"/>
  <c r="G59" i="2"/>
  <c r="E59" i="2"/>
  <c r="S56" i="2"/>
  <c r="Q56" i="2"/>
  <c r="P56" i="2"/>
  <c r="N56" i="2"/>
  <c r="M56" i="2"/>
  <c r="K56" i="2"/>
  <c r="J56" i="2"/>
  <c r="H56" i="2"/>
  <c r="G56" i="2"/>
  <c r="E56" i="2"/>
  <c r="S58" i="6"/>
  <c r="S57" i="6"/>
  <c r="R58" i="6"/>
  <c r="R57" i="6"/>
  <c r="Q58" i="6"/>
  <c r="Q57" i="6"/>
  <c r="P58" i="6"/>
  <c r="P57" i="6"/>
  <c r="O58" i="6"/>
  <c r="O57" i="6"/>
  <c r="N58" i="6"/>
  <c r="N57" i="6"/>
  <c r="M58" i="6"/>
  <c r="M57" i="6"/>
  <c r="L58" i="6"/>
  <c r="L57" i="6"/>
  <c r="K58" i="6"/>
  <c r="K57" i="6"/>
  <c r="J58" i="6"/>
  <c r="J57" i="6"/>
  <c r="I58" i="6"/>
  <c r="I57" i="6"/>
  <c r="H58" i="6"/>
  <c r="H57" i="6"/>
  <c r="G58" i="6"/>
  <c r="G57" i="6"/>
  <c r="F58" i="6"/>
  <c r="F57" i="6"/>
  <c r="E58" i="6"/>
  <c r="E57" i="6"/>
  <c r="S62" i="6"/>
  <c r="S63" i="6"/>
  <c r="S65" i="6"/>
  <c r="S83" i="6"/>
  <c r="R62" i="6"/>
  <c r="R63" i="6"/>
  <c r="R65" i="6"/>
  <c r="R83" i="6"/>
  <c r="Q62" i="6"/>
  <c r="Q63" i="6"/>
  <c r="Q65" i="6"/>
  <c r="Q83" i="6"/>
  <c r="P62" i="6"/>
  <c r="P63" i="6"/>
  <c r="P65" i="6"/>
  <c r="P83" i="6"/>
  <c r="O62" i="6"/>
  <c r="O63" i="6"/>
  <c r="O65" i="6"/>
  <c r="O83" i="6"/>
  <c r="N62" i="6"/>
  <c r="N63" i="6"/>
  <c r="N65" i="6"/>
  <c r="N83" i="6"/>
  <c r="M62" i="6"/>
  <c r="M63" i="6"/>
  <c r="M65" i="6"/>
  <c r="M83" i="6"/>
  <c r="L62" i="6"/>
  <c r="L63" i="6"/>
  <c r="L65" i="6"/>
  <c r="L83" i="6"/>
  <c r="K62" i="6"/>
  <c r="K63" i="6"/>
  <c r="K65" i="6"/>
  <c r="K83" i="6"/>
  <c r="J62" i="6"/>
  <c r="J63" i="6"/>
  <c r="J65" i="6"/>
  <c r="J83" i="6"/>
  <c r="I62" i="6"/>
  <c r="I63" i="6"/>
  <c r="I65" i="6"/>
  <c r="I83" i="6"/>
  <c r="H62" i="6"/>
  <c r="H63" i="6"/>
  <c r="H65" i="6"/>
  <c r="H83" i="6"/>
  <c r="G62" i="6"/>
  <c r="G63" i="6"/>
  <c r="G65" i="6"/>
  <c r="G83" i="6"/>
  <c r="F62" i="6"/>
  <c r="F63" i="6"/>
  <c r="F65" i="6"/>
  <c r="F83" i="6"/>
  <c r="E62" i="6"/>
  <c r="E63" i="6"/>
  <c r="E65" i="6"/>
  <c r="E83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S72" i="6"/>
  <c r="S76" i="6"/>
  <c r="S77" i="6"/>
  <c r="S78" i="6"/>
  <c r="S80" i="6"/>
  <c r="R72" i="6"/>
  <c r="R76" i="6"/>
  <c r="R77" i="6"/>
  <c r="R78" i="6"/>
  <c r="R80" i="6"/>
  <c r="Q72" i="6"/>
  <c r="Q76" i="6"/>
  <c r="Q77" i="6"/>
  <c r="Q78" i="6"/>
  <c r="Q80" i="6"/>
  <c r="P72" i="6"/>
  <c r="P76" i="6"/>
  <c r="P77" i="6"/>
  <c r="P78" i="6"/>
  <c r="P80" i="6"/>
  <c r="O72" i="6"/>
  <c r="O76" i="6"/>
  <c r="O77" i="6"/>
  <c r="O78" i="6"/>
  <c r="O80" i="6"/>
  <c r="N72" i="6"/>
  <c r="N76" i="6"/>
  <c r="N77" i="6"/>
  <c r="N78" i="6"/>
  <c r="N80" i="6"/>
  <c r="M72" i="6"/>
  <c r="M76" i="6"/>
  <c r="M77" i="6"/>
  <c r="M78" i="6"/>
  <c r="M80" i="6"/>
  <c r="L72" i="6"/>
  <c r="L76" i="6"/>
  <c r="L77" i="6"/>
  <c r="L78" i="6"/>
  <c r="L80" i="6"/>
  <c r="K72" i="6"/>
  <c r="K76" i="6"/>
  <c r="K77" i="6"/>
  <c r="K78" i="6"/>
  <c r="K80" i="6"/>
  <c r="J72" i="6"/>
  <c r="J76" i="6"/>
  <c r="J77" i="6"/>
  <c r="J78" i="6"/>
  <c r="J80" i="6"/>
  <c r="I72" i="6"/>
  <c r="I76" i="6"/>
  <c r="I77" i="6"/>
  <c r="I78" i="6"/>
  <c r="I80" i="6"/>
  <c r="H72" i="6"/>
  <c r="H76" i="6"/>
  <c r="H77" i="6"/>
  <c r="H78" i="6"/>
  <c r="H80" i="6"/>
  <c r="G72" i="6"/>
  <c r="G76" i="6"/>
  <c r="G77" i="6"/>
  <c r="G78" i="6"/>
  <c r="G80" i="6"/>
  <c r="F72" i="6"/>
  <c r="F76" i="6"/>
  <c r="F77" i="6"/>
  <c r="F78" i="6"/>
  <c r="F80" i="6"/>
  <c r="E72" i="6"/>
  <c r="E76" i="6"/>
  <c r="E77" i="6"/>
  <c r="E78" i="6"/>
  <c r="E80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S74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S71" i="6"/>
  <c r="R71" i="6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S69" i="6"/>
  <c r="S68" i="6"/>
  <c r="S70" i="6"/>
  <c r="R69" i="6"/>
  <c r="R68" i="6"/>
  <c r="R70" i="6"/>
  <c r="Q69" i="6"/>
  <c r="Q68" i="6"/>
  <c r="Q70" i="6"/>
  <c r="P69" i="6"/>
  <c r="P68" i="6"/>
  <c r="P70" i="6"/>
  <c r="O69" i="6"/>
  <c r="O68" i="6"/>
  <c r="O70" i="6"/>
  <c r="N69" i="6"/>
  <c r="N68" i="6"/>
  <c r="N70" i="6"/>
  <c r="M69" i="6"/>
  <c r="M68" i="6"/>
  <c r="M70" i="6"/>
  <c r="L69" i="6"/>
  <c r="L68" i="6"/>
  <c r="L70" i="6"/>
  <c r="K69" i="6"/>
  <c r="K68" i="6"/>
  <c r="K70" i="6"/>
  <c r="J69" i="6"/>
  <c r="J68" i="6"/>
  <c r="J70" i="6"/>
  <c r="I69" i="6"/>
  <c r="I68" i="6"/>
  <c r="I70" i="6"/>
  <c r="H69" i="6"/>
  <c r="H68" i="6"/>
  <c r="H70" i="6"/>
  <c r="G69" i="6"/>
  <c r="G68" i="6"/>
  <c r="G70" i="6"/>
  <c r="F69" i="6"/>
  <c r="F68" i="6"/>
  <c r="F70" i="6"/>
  <c r="E69" i="6"/>
  <c r="E68" i="6"/>
  <c r="E70" i="6"/>
  <c r="R56" i="6"/>
  <c r="R59" i="6"/>
  <c r="Q61" i="6"/>
  <c r="O56" i="6"/>
  <c r="O59" i="6"/>
  <c r="N61" i="6"/>
  <c r="L56" i="6"/>
  <c r="L59" i="6"/>
  <c r="K61" i="6"/>
  <c r="I56" i="6"/>
  <c r="I59" i="6"/>
  <c r="H61" i="6"/>
  <c r="F56" i="6"/>
  <c r="F59" i="6"/>
  <c r="E61" i="6"/>
  <c r="S59" i="6"/>
  <c r="Q59" i="6"/>
  <c r="P59" i="6"/>
  <c r="N59" i="6"/>
  <c r="M59" i="6"/>
  <c r="K59" i="6"/>
  <c r="J59" i="6"/>
  <c r="H59" i="6"/>
  <c r="G59" i="6"/>
  <c r="E59" i="6"/>
  <c r="S56" i="6"/>
  <c r="Q56" i="6"/>
  <c r="P56" i="6"/>
  <c r="N56" i="6"/>
  <c r="M56" i="6"/>
  <c r="K56" i="6"/>
  <c r="J56" i="6"/>
  <c r="H56" i="6"/>
  <c r="G56" i="6"/>
  <c r="E56" i="6"/>
  <c r="F57" i="1"/>
  <c r="F62" i="1"/>
  <c r="F58" i="1"/>
  <c r="F63" i="1"/>
  <c r="F65" i="1"/>
  <c r="F72" i="1"/>
  <c r="G57" i="1"/>
  <c r="G62" i="1"/>
  <c r="G58" i="1"/>
  <c r="G63" i="1"/>
  <c r="G65" i="1"/>
  <c r="G72" i="1"/>
  <c r="H57" i="1"/>
  <c r="H62" i="1"/>
  <c r="H58" i="1"/>
  <c r="H63" i="1"/>
  <c r="H65" i="1"/>
  <c r="H72" i="1"/>
  <c r="I57" i="1"/>
  <c r="I62" i="1"/>
  <c r="I58" i="1"/>
  <c r="I63" i="1"/>
  <c r="I65" i="1"/>
  <c r="I72" i="1"/>
  <c r="J57" i="1"/>
  <c r="J62" i="1"/>
  <c r="J58" i="1"/>
  <c r="J63" i="1"/>
  <c r="J65" i="1"/>
  <c r="J72" i="1"/>
  <c r="K57" i="1"/>
  <c r="K62" i="1"/>
  <c r="K58" i="1"/>
  <c r="K63" i="1"/>
  <c r="K65" i="1"/>
  <c r="K72" i="1"/>
  <c r="L57" i="1"/>
  <c r="L62" i="1"/>
  <c r="L58" i="1"/>
  <c r="L63" i="1"/>
  <c r="L65" i="1"/>
  <c r="L72" i="1"/>
  <c r="M57" i="1"/>
  <c r="M62" i="1"/>
  <c r="M58" i="1"/>
  <c r="M63" i="1"/>
  <c r="M65" i="1"/>
  <c r="M72" i="1"/>
  <c r="N57" i="1"/>
  <c r="N62" i="1"/>
  <c r="N58" i="1"/>
  <c r="N63" i="1"/>
  <c r="N65" i="1"/>
  <c r="N72" i="1"/>
  <c r="O57" i="1"/>
  <c r="O62" i="1"/>
  <c r="O58" i="1"/>
  <c r="O63" i="1"/>
  <c r="O65" i="1"/>
  <c r="O72" i="1"/>
  <c r="P57" i="1"/>
  <c r="P62" i="1"/>
  <c r="P58" i="1"/>
  <c r="P63" i="1"/>
  <c r="P65" i="1"/>
  <c r="P72" i="1"/>
  <c r="Q57" i="1"/>
  <c r="Q62" i="1"/>
  <c r="Q58" i="1"/>
  <c r="Q63" i="1"/>
  <c r="Q65" i="1"/>
  <c r="Q72" i="1"/>
  <c r="R57" i="1"/>
  <c r="R62" i="1"/>
  <c r="R58" i="1"/>
  <c r="R63" i="1"/>
  <c r="R65" i="1"/>
  <c r="R72" i="1"/>
  <c r="S57" i="1"/>
  <c r="S62" i="1"/>
  <c r="S58" i="1"/>
  <c r="S63" i="1"/>
  <c r="S65" i="1"/>
  <c r="S72" i="1"/>
  <c r="E57" i="1"/>
  <c r="E62" i="1"/>
  <c r="E58" i="1"/>
  <c r="E63" i="1"/>
  <c r="E65" i="1"/>
  <c r="E72" i="1"/>
  <c r="E68" i="1"/>
  <c r="E76" i="1"/>
  <c r="E77" i="1"/>
  <c r="E78" i="1"/>
  <c r="E79" i="1"/>
  <c r="F83" i="1"/>
  <c r="F59" i="1"/>
  <c r="F56" i="1"/>
  <c r="E61" i="1"/>
  <c r="E80" i="1"/>
  <c r="E82" i="1"/>
  <c r="E83" i="1"/>
  <c r="M83" i="1"/>
  <c r="L83" i="1"/>
  <c r="K83" i="1"/>
  <c r="M82" i="1"/>
  <c r="L82" i="1"/>
  <c r="K82" i="1"/>
  <c r="M76" i="1"/>
  <c r="M77" i="1"/>
  <c r="M78" i="1"/>
  <c r="M80" i="1"/>
  <c r="L76" i="1"/>
  <c r="L77" i="1"/>
  <c r="L78" i="1"/>
  <c r="L80" i="1"/>
  <c r="K76" i="1"/>
  <c r="K77" i="1"/>
  <c r="K78" i="1"/>
  <c r="K80" i="1"/>
  <c r="M79" i="1"/>
  <c r="L79" i="1"/>
  <c r="K79" i="1"/>
  <c r="M75" i="1"/>
  <c r="L75" i="1"/>
  <c r="K75" i="1"/>
  <c r="M74" i="1"/>
  <c r="L74" i="1"/>
  <c r="K74" i="1"/>
  <c r="M73" i="1"/>
  <c r="L73" i="1"/>
  <c r="K73" i="1"/>
  <c r="M71" i="1"/>
  <c r="L71" i="1"/>
  <c r="K71" i="1"/>
  <c r="M69" i="1"/>
  <c r="M68" i="1"/>
  <c r="M70" i="1"/>
  <c r="L69" i="1"/>
  <c r="L68" i="1"/>
  <c r="L70" i="1"/>
  <c r="K69" i="1"/>
  <c r="K68" i="1"/>
  <c r="K70" i="1"/>
  <c r="L56" i="1"/>
  <c r="L59" i="1"/>
  <c r="K61" i="1"/>
  <c r="M59" i="1"/>
  <c r="K59" i="1"/>
  <c r="M56" i="1"/>
  <c r="K56" i="1"/>
  <c r="E56" i="1"/>
  <c r="S83" i="1"/>
  <c r="R83" i="1"/>
  <c r="Q83" i="1"/>
  <c r="S82" i="1"/>
  <c r="R82" i="1"/>
  <c r="Q82" i="1"/>
  <c r="S76" i="1"/>
  <c r="S77" i="1"/>
  <c r="S78" i="1"/>
  <c r="S80" i="1"/>
  <c r="R76" i="1"/>
  <c r="R77" i="1"/>
  <c r="R78" i="1"/>
  <c r="R80" i="1"/>
  <c r="Q76" i="1"/>
  <c r="Q77" i="1"/>
  <c r="Q78" i="1"/>
  <c r="Q80" i="1"/>
  <c r="S79" i="1"/>
  <c r="R79" i="1"/>
  <c r="Q79" i="1"/>
  <c r="S75" i="1"/>
  <c r="R75" i="1"/>
  <c r="Q75" i="1"/>
  <c r="S74" i="1"/>
  <c r="R74" i="1"/>
  <c r="Q74" i="1"/>
  <c r="S73" i="1"/>
  <c r="R73" i="1"/>
  <c r="Q73" i="1"/>
  <c r="S71" i="1"/>
  <c r="R71" i="1"/>
  <c r="Q71" i="1"/>
  <c r="S69" i="1"/>
  <c r="S68" i="1"/>
  <c r="S70" i="1"/>
  <c r="R69" i="1"/>
  <c r="R68" i="1"/>
  <c r="R70" i="1"/>
  <c r="Q69" i="1"/>
  <c r="Q68" i="1"/>
  <c r="Q70" i="1"/>
  <c r="P83" i="1"/>
  <c r="O83" i="1"/>
  <c r="N83" i="1"/>
  <c r="P82" i="1"/>
  <c r="O82" i="1"/>
  <c r="N82" i="1"/>
  <c r="P76" i="1"/>
  <c r="P77" i="1"/>
  <c r="P78" i="1"/>
  <c r="P80" i="1"/>
  <c r="O76" i="1"/>
  <c r="O77" i="1"/>
  <c r="O78" i="1"/>
  <c r="O80" i="1"/>
  <c r="N76" i="1"/>
  <c r="N77" i="1"/>
  <c r="N78" i="1"/>
  <c r="N80" i="1"/>
  <c r="P79" i="1"/>
  <c r="O79" i="1"/>
  <c r="N79" i="1"/>
  <c r="P75" i="1"/>
  <c r="O75" i="1"/>
  <c r="N75" i="1"/>
  <c r="P74" i="1"/>
  <c r="O74" i="1"/>
  <c r="N74" i="1"/>
  <c r="P73" i="1"/>
  <c r="O73" i="1"/>
  <c r="N73" i="1"/>
  <c r="P71" i="1"/>
  <c r="O71" i="1"/>
  <c r="N71" i="1"/>
  <c r="P69" i="1"/>
  <c r="P68" i="1"/>
  <c r="P70" i="1"/>
  <c r="O69" i="1"/>
  <c r="O68" i="1"/>
  <c r="O70" i="1"/>
  <c r="N69" i="1"/>
  <c r="N68" i="1"/>
  <c r="N70" i="1"/>
  <c r="J83" i="1"/>
  <c r="I83" i="1"/>
  <c r="H83" i="1"/>
  <c r="J82" i="1"/>
  <c r="I82" i="1"/>
  <c r="H82" i="1"/>
  <c r="J76" i="1"/>
  <c r="J77" i="1"/>
  <c r="J78" i="1"/>
  <c r="J80" i="1"/>
  <c r="I76" i="1"/>
  <c r="I77" i="1"/>
  <c r="I78" i="1"/>
  <c r="I80" i="1"/>
  <c r="H76" i="1"/>
  <c r="H77" i="1"/>
  <c r="H78" i="1"/>
  <c r="H80" i="1"/>
  <c r="J79" i="1"/>
  <c r="I79" i="1"/>
  <c r="H79" i="1"/>
  <c r="J75" i="1"/>
  <c r="I75" i="1"/>
  <c r="H75" i="1"/>
  <c r="J74" i="1"/>
  <c r="I74" i="1"/>
  <c r="H74" i="1"/>
  <c r="J73" i="1"/>
  <c r="I73" i="1"/>
  <c r="H73" i="1"/>
  <c r="J71" i="1"/>
  <c r="I71" i="1"/>
  <c r="H71" i="1"/>
  <c r="J69" i="1"/>
  <c r="J68" i="1"/>
  <c r="J70" i="1"/>
  <c r="I69" i="1"/>
  <c r="I68" i="1"/>
  <c r="I70" i="1"/>
  <c r="H69" i="1"/>
  <c r="H68" i="1"/>
  <c r="H70" i="1"/>
  <c r="F75" i="1"/>
  <c r="G75" i="1"/>
  <c r="G83" i="1"/>
  <c r="F82" i="1"/>
  <c r="G82" i="1"/>
  <c r="F76" i="1"/>
  <c r="F77" i="1"/>
  <c r="F78" i="1"/>
  <c r="F80" i="1"/>
  <c r="G76" i="1"/>
  <c r="G77" i="1"/>
  <c r="G78" i="1"/>
  <c r="G80" i="1"/>
  <c r="F79" i="1"/>
  <c r="G79" i="1"/>
  <c r="F74" i="1"/>
  <c r="G74" i="1"/>
  <c r="F73" i="1"/>
  <c r="G73" i="1"/>
  <c r="F71" i="1"/>
  <c r="G71" i="1"/>
  <c r="F69" i="1"/>
  <c r="F68" i="1"/>
  <c r="F70" i="1"/>
  <c r="G69" i="1"/>
  <c r="G68" i="1"/>
  <c r="G70" i="1"/>
  <c r="E73" i="1"/>
  <c r="E75" i="1"/>
  <c r="E74" i="1"/>
  <c r="E71" i="1"/>
  <c r="E69" i="1"/>
  <c r="E70" i="1"/>
  <c r="G56" i="1"/>
  <c r="H56" i="1"/>
  <c r="I56" i="1"/>
  <c r="J56" i="1"/>
  <c r="N56" i="1"/>
  <c r="O56" i="1"/>
  <c r="P56" i="1"/>
  <c r="Q56" i="1"/>
  <c r="R56" i="1"/>
  <c r="S56" i="1"/>
  <c r="J59" i="1"/>
  <c r="O59" i="1"/>
  <c r="N61" i="1"/>
  <c r="G59" i="1"/>
  <c r="I59" i="1"/>
  <c r="H61" i="1"/>
  <c r="H59" i="1"/>
  <c r="S59" i="1"/>
  <c r="P59" i="1"/>
  <c r="R59" i="1"/>
  <c r="Q61" i="1"/>
  <c r="Q59" i="1"/>
  <c r="E59" i="1"/>
  <c r="N59" i="1"/>
</calcChain>
</file>

<file path=xl/sharedStrings.xml><?xml version="1.0" encoding="utf-8"?>
<sst xmlns="http://schemas.openxmlformats.org/spreadsheetml/2006/main" count="444" uniqueCount="35">
  <si>
    <t xml:space="preserve">SEMAINE DU </t>
  </si>
  <si>
    <t>LUNDI</t>
  </si>
  <si>
    <t>MARDI</t>
  </si>
  <si>
    <t>JEUDI</t>
  </si>
  <si>
    <t>VENDREDI</t>
  </si>
  <si>
    <t>enfants - 6 ans</t>
  </si>
  <si>
    <t>enfants + 6 ans</t>
  </si>
  <si>
    <t>encadrants</t>
  </si>
  <si>
    <t>NBR REPAS</t>
  </si>
  <si>
    <t>ATTENTION de 1 à 7 enfants le besoin en encadrant est de 1</t>
  </si>
  <si>
    <t>Age</t>
  </si>
  <si>
    <t>Nom</t>
  </si>
  <si>
    <t>Prénom</t>
  </si>
  <si>
    <t>Classe</t>
  </si>
  <si>
    <t>Total nombre de présence</t>
  </si>
  <si>
    <t>nombre d'animateurs</t>
  </si>
  <si>
    <t>qualifié minimum</t>
  </si>
  <si>
    <t>pour info, 80%</t>
  </si>
  <si>
    <t>non qualifié maximum</t>
  </si>
  <si>
    <t>total animateurs</t>
  </si>
  <si>
    <t>avec directeur :</t>
  </si>
  <si>
    <t>animateurs qualifiés</t>
  </si>
  <si>
    <t>animateurs stagiaires</t>
  </si>
  <si>
    <t>animateurs non qualifiés</t>
  </si>
  <si>
    <t>total encadrement</t>
  </si>
  <si>
    <t>nombre d'adjoint(s)</t>
  </si>
  <si>
    <t>directeur</t>
  </si>
  <si>
    <t>Total avec direction</t>
  </si>
  <si>
    <r>
      <rPr>
        <b/>
        <sz val="7"/>
        <color indexed="10"/>
        <rFont val="Arial"/>
        <family val="2"/>
      </rPr>
      <t>jusqu'à 50</t>
    </r>
    <r>
      <rPr>
        <sz val="7"/>
        <color indexed="10"/>
        <rFont val="Arial"/>
        <family val="2"/>
      </rPr>
      <t xml:space="preserve">, le directeur </t>
    </r>
    <r>
      <rPr>
        <u/>
        <sz val="7"/>
        <color indexed="10"/>
        <rFont val="Arial"/>
        <family val="2"/>
      </rPr>
      <t>est compris</t>
    </r>
    <r>
      <rPr>
        <sz val="7"/>
        <color indexed="10"/>
        <rFont val="Arial"/>
        <family val="2"/>
      </rPr>
      <t xml:space="preserve"> dans l'effectif </t>
    </r>
  </si>
  <si>
    <r>
      <rPr>
        <b/>
        <sz val="7"/>
        <color indexed="10"/>
        <rFont val="Arial"/>
        <family val="2"/>
      </rPr>
      <t>jusqu'à 50</t>
    </r>
    <r>
      <rPr>
        <sz val="7"/>
        <color indexed="10"/>
        <rFont val="Arial"/>
        <family val="2"/>
      </rPr>
      <t xml:space="preserve">, le directeur est compris dans l'effectif </t>
    </r>
  </si>
  <si>
    <r>
      <t xml:space="preserve">si l'effectif est supérieur à </t>
    </r>
    <r>
      <rPr>
        <b/>
        <sz val="7"/>
        <color indexed="10"/>
        <rFont val="Arial"/>
        <family val="2"/>
      </rPr>
      <t xml:space="preserve">50 mineurs </t>
    </r>
    <r>
      <rPr>
        <sz val="7"/>
        <color indexed="10"/>
        <rFont val="Arial"/>
        <family val="2"/>
      </rPr>
      <t xml:space="preserve">, le directeur </t>
    </r>
    <r>
      <rPr>
        <u/>
        <sz val="7"/>
        <color indexed="10"/>
        <rFont val="Arial"/>
        <family val="2"/>
      </rPr>
      <t>est en plus</t>
    </r>
    <r>
      <rPr>
        <sz val="7"/>
        <color indexed="10"/>
        <rFont val="Arial"/>
        <family val="2"/>
      </rPr>
      <t xml:space="preserve"> de l'effectif d'animation</t>
    </r>
  </si>
  <si>
    <t>MERCREDI</t>
  </si>
  <si>
    <t>Matin</t>
  </si>
  <si>
    <t>Repas</t>
  </si>
  <si>
    <t>Après-midi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</si>
</sst>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2"/>
      <name val="Comic Sans MS"/>
      <family val="4"/>
    </font>
    <font>
      <sz val="11"/>
      <name val="Calibri"/>
      <family val="2"/>
      <scheme val="minor"/>
    </font>
    <font>
      <sz val="12"/>
      <color theme="0" tint="-0.249977111117893"/>
      <name val="Comic Sans MS"/>
      <family val="4"/>
    </font>
    <font>
      <sz val="10"/>
      <color theme="0" tint="-0.249977111117893"/>
      <name val="Comic Sans MS"/>
      <family val="4"/>
    </font>
    <font>
      <sz val="11"/>
      <color theme="0" tint="-0.249977111117893"/>
      <name val="Calibri"/>
      <family val="2"/>
      <scheme val="minor"/>
    </font>
    <font>
      <sz val="10"/>
      <color theme="0" tint="-0.249977111117893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8"/>
      <name val="Arial"/>
      <family val="2"/>
    </font>
    <font>
      <b/>
      <sz val="10"/>
      <color indexed="48"/>
      <name val="Arial"/>
      <family val="2"/>
    </font>
    <font>
      <b/>
      <sz val="10"/>
      <color indexed="18"/>
      <name val="Arial"/>
      <family val="2"/>
    </font>
    <font>
      <b/>
      <sz val="7"/>
      <color indexed="48"/>
      <name val="Arial"/>
      <family val="2"/>
    </font>
    <font>
      <sz val="7"/>
      <color indexed="10"/>
      <name val="Arial"/>
      <family val="2"/>
    </font>
    <font>
      <b/>
      <sz val="7"/>
      <color indexed="10"/>
      <name val="Arial"/>
      <family val="2"/>
    </font>
    <font>
      <u/>
      <sz val="7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3" xfId="0" applyFill="1" applyBorder="1"/>
    <xf numFmtId="49" fontId="2" fillId="2" borderId="3" xfId="0" applyNumberFormat="1" applyFont="1" applyFill="1" applyBorder="1"/>
    <xf numFmtId="0" fontId="3" fillId="2" borderId="3" xfId="0" applyFont="1" applyFill="1" applyBorder="1"/>
    <xf numFmtId="0" fontId="6" fillId="2" borderId="3" xfId="0" applyFont="1" applyFill="1" applyBorder="1"/>
    <xf numFmtId="0" fontId="7" fillId="2" borderId="3" xfId="0" applyFont="1" applyFill="1" applyBorder="1" applyAlignment="1">
      <alignment horizontal="right" vertical="center"/>
    </xf>
    <xf numFmtId="0" fontId="3" fillId="2" borderId="2" xfId="0" applyFont="1" applyFill="1" applyBorder="1"/>
    <xf numFmtId="0" fontId="6" fillId="4" borderId="3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1" fontId="8" fillId="4" borderId="3" xfId="0" applyNumberFormat="1" applyFont="1" applyFill="1" applyBorder="1" applyAlignment="1">
      <alignment horizontal="right" vertical="center"/>
    </xf>
    <xf numFmtId="0" fontId="0" fillId="4" borderId="3" xfId="0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0" fontId="10" fillId="4" borderId="3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1" fontId="8" fillId="3" borderId="3" xfId="0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right" vertical="center"/>
    </xf>
    <xf numFmtId="1" fontId="8" fillId="5" borderId="3" xfId="0" applyNumberFormat="1" applyFont="1" applyFill="1" applyBorder="1" applyAlignment="1">
      <alignment horizontal="right" vertical="center"/>
    </xf>
    <xf numFmtId="0" fontId="0" fillId="5" borderId="3" xfId="0" applyFill="1" applyBorder="1" applyAlignment="1">
      <alignment horizontal="right" vertical="center"/>
    </xf>
    <xf numFmtId="0" fontId="9" fillId="5" borderId="3" xfId="0" applyFont="1" applyFill="1" applyBorder="1" applyAlignment="1">
      <alignment horizontal="right" vertical="center"/>
    </xf>
    <xf numFmtId="0" fontId="10" fillId="5" borderId="3" xfId="0" applyFont="1" applyFill="1" applyBorder="1" applyAlignment="1">
      <alignment horizontal="right" vertical="center"/>
    </xf>
    <xf numFmtId="0" fontId="6" fillId="6" borderId="3" xfId="0" applyFont="1" applyFill="1" applyBorder="1" applyAlignment="1">
      <alignment horizontal="right" vertical="center"/>
    </xf>
    <xf numFmtId="0" fontId="8" fillId="6" borderId="3" xfId="0" applyFont="1" applyFill="1" applyBorder="1" applyAlignment="1">
      <alignment horizontal="right" vertical="center"/>
    </xf>
    <xf numFmtId="1" fontId="8" fillId="6" borderId="3" xfId="0" applyNumberFormat="1" applyFont="1" applyFill="1" applyBorder="1" applyAlignment="1">
      <alignment horizontal="right" vertical="center"/>
    </xf>
    <xf numFmtId="0" fontId="0" fillId="6" borderId="3" xfId="0" applyFill="1" applyBorder="1" applyAlignment="1">
      <alignment horizontal="right" vertical="center"/>
    </xf>
    <xf numFmtId="0" fontId="9" fillId="6" borderId="3" xfId="0" applyFont="1" applyFill="1" applyBorder="1" applyAlignment="1">
      <alignment horizontal="right" vertical="center"/>
    </xf>
    <xf numFmtId="0" fontId="10" fillId="6" borderId="3" xfId="0" applyFont="1" applyFill="1" applyBorder="1" applyAlignment="1">
      <alignment horizontal="right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right" vertical="center"/>
    </xf>
    <xf numFmtId="0" fontId="0" fillId="2" borderId="1" xfId="0" applyFill="1" applyBorder="1"/>
    <xf numFmtId="0" fontId="0" fillId="0" borderId="3" xfId="0" applyBorder="1"/>
    <xf numFmtId="0" fontId="11" fillId="0" borderId="3" xfId="0" applyFont="1" applyBorder="1"/>
    <xf numFmtId="2" fontId="0" fillId="3" borderId="3" xfId="0" applyNumberFormat="1" applyFill="1" applyBorder="1" applyAlignment="1">
      <alignment horizontal="right" vertical="center"/>
    </xf>
    <xf numFmtId="2" fontId="0" fillId="4" borderId="3" xfId="0" applyNumberFormat="1" applyFill="1" applyBorder="1" applyAlignment="1">
      <alignment horizontal="right" vertical="center"/>
    </xf>
    <xf numFmtId="2" fontId="0" fillId="5" borderId="3" xfId="0" applyNumberFormat="1" applyFill="1" applyBorder="1" applyAlignment="1">
      <alignment horizontal="right" vertical="center"/>
    </xf>
    <xf numFmtId="2" fontId="0" fillId="6" borderId="3" xfId="0" applyNumberFormat="1" applyFill="1" applyBorder="1" applyAlignment="1">
      <alignment horizontal="right" vertical="center"/>
    </xf>
    <xf numFmtId="2" fontId="13" fillId="3" borderId="3" xfId="0" applyNumberFormat="1" applyFont="1" applyFill="1" applyBorder="1" applyAlignment="1">
      <alignment horizontal="center" vertical="center" wrapText="1"/>
    </xf>
    <xf numFmtId="2" fontId="13" fillId="4" borderId="3" xfId="0" applyNumberFormat="1" applyFont="1" applyFill="1" applyBorder="1" applyAlignment="1">
      <alignment horizontal="center" vertical="center" wrapText="1"/>
    </xf>
    <xf numFmtId="2" fontId="13" fillId="5" borderId="3" xfId="0" applyNumberFormat="1" applyFont="1" applyFill="1" applyBorder="1" applyAlignment="1">
      <alignment horizontal="center" vertical="center" wrapText="1"/>
    </xf>
    <xf numFmtId="2" fontId="13" fillId="6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/>
    <xf numFmtId="0" fontId="9" fillId="7" borderId="3" xfId="0" applyFont="1" applyFill="1" applyBorder="1"/>
    <xf numFmtId="0" fontId="12" fillId="7" borderId="3" xfId="0" applyFont="1" applyFill="1" applyBorder="1" applyAlignment="1">
      <alignment horizontal="center"/>
    </xf>
    <xf numFmtId="0" fontId="2" fillId="2" borderId="3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4" fillId="2" borderId="3" xfId="0" applyFont="1" applyFill="1" applyBorder="1"/>
    <xf numFmtId="0" fontId="2" fillId="2" borderId="4" xfId="0" applyFont="1" applyFill="1" applyBorder="1"/>
    <xf numFmtId="0" fontId="7" fillId="2" borderId="1" xfId="0" applyFont="1" applyFill="1" applyBorder="1" applyAlignment="1">
      <alignment horizontal="right" vertical="center"/>
    </xf>
    <xf numFmtId="0" fontId="5" fillId="2" borderId="3" xfId="0" applyFont="1" applyFill="1" applyBorder="1"/>
    <xf numFmtId="0" fontId="5" fillId="2" borderId="8" xfId="0" applyFont="1" applyFill="1" applyBorder="1"/>
    <xf numFmtId="0" fontId="2" fillId="2" borderId="3" xfId="0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49" fontId="2" fillId="2" borderId="3" xfId="0" applyNumberFormat="1" applyFont="1" applyFill="1" applyBorder="1" applyAlignment="1" applyProtection="1">
      <alignment horizontal="center"/>
      <protection locked="0"/>
    </xf>
    <xf numFmtId="1" fontId="1" fillId="3" borderId="3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" fillId="6" borderId="3" xfId="0" applyFont="1" applyFill="1" applyBorder="1" applyAlignment="1" applyProtection="1">
      <alignment horizontal="center" vertical="center"/>
      <protection locked="0"/>
    </xf>
    <xf numFmtId="0" fontId="1" fillId="8" borderId="3" xfId="0" applyFont="1" applyFill="1" applyBorder="1" applyAlignment="1" applyProtection="1">
      <alignment horizontal="center" vertical="center"/>
      <protection locked="0"/>
    </xf>
    <xf numFmtId="0" fontId="1" fillId="8" borderId="3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right" vertical="center"/>
    </xf>
    <xf numFmtId="0" fontId="7" fillId="8" borderId="3" xfId="0" applyFont="1" applyFill="1" applyBorder="1" applyAlignment="1">
      <alignment horizontal="right" vertical="center"/>
    </xf>
    <xf numFmtId="0" fontId="7" fillId="8" borderId="8" xfId="0" applyFont="1" applyFill="1" applyBorder="1" applyAlignment="1">
      <alignment horizontal="right" vertical="center"/>
    </xf>
    <xf numFmtId="0" fontId="6" fillId="8" borderId="3" xfId="0" applyFont="1" applyFill="1" applyBorder="1" applyAlignment="1">
      <alignment horizontal="right" vertical="center"/>
    </xf>
    <xf numFmtId="0" fontId="0" fillId="8" borderId="3" xfId="0" applyFill="1" applyBorder="1" applyAlignment="1">
      <alignment horizontal="right" vertical="center"/>
    </xf>
    <xf numFmtId="2" fontId="0" fillId="8" borderId="3" xfId="0" applyNumberFormat="1" applyFill="1" applyBorder="1" applyAlignment="1">
      <alignment horizontal="right" vertical="center"/>
    </xf>
    <xf numFmtId="2" fontId="13" fillId="8" borderId="3" xfId="0" applyNumberFormat="1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right" vertical="center"/>
    </xf>
    <xf numFmtId="1" fontId="8" fillId="8" borderId="3" xfId="0" applyNumberFormat="1" applyFont="1" applyFill="1" applyBorder="1" applyAlignment="1">
      <alignment horizontal="right" vertical="center"/>
    </xf>
    <xf numFmtId="0" fontId="9" fillId="8" borderId="3" xfId="0" applyFont="1" applyFill="1" applyBorder="1" applyAlignment="1">
      <alignment horizontal="right" vertical="center"/>
    </xf>
    <xf numFmtId="0" fontId="10" fillId="8" borderId="3" xfId="0" applyFont="1" applyFill="1" applyBorder="1" applyAlignment="1">
      <alignment horizontal="right" vertical="center"/>
    </xf>
    <xf numFmtId="0" fontId="14" fillId="8" borderId="3" xfId="0" applyFont="1" applyFill="1" applyBorder="1" applyAlignment="1">
      <alignment horizontal="center" vertical="center" wrapText="1"/>
    </xf>
    <xf numFmtId="0" fontId="0" fillId="8" borderId="1" xfId="0" applyFill="1" applyBorder="1"/>
    <xf numFmtId="0" fontId="0" fillId="8" borderId="3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top"/>
      <protection locked="0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workbookViewId="0">
      <selection sqref="A1:D1"/>
    </sheetView>
  </sheetViews>
  <sheetFormatPr baseColWidth="10" defaultRowHeight="15" x14ac:dyDescent="0.25"/>
  <cols>
    <col min="1" max="1" width="5.28515625" style="1" customWidth="1"/>
    <col min="2" max="2" width="21.7109375" style="1" customWidth="1"/>
    <col min="3" max="3" width="27.85546875" style="1" customWidth="1"/>
    <col min="4" max="4" width="13.7109375" style="1" customWidth="1"/>
    <col min="5" max="5" width="6.85546875" style="1" customWidth="1"/>
    <col min="6" max="6" width="6.28515625" style="1" customWidth="1"/>
    <col min="7" max="7" width="6.7109375" style="1" customWidth="1"/>
    <col min="8" max="8" width="6.85546875" style="1" customWidth="1"/>
    <col min="9" max="9" width="7" style="1" customWidth="1"/>
    <col min="10" max="10" width="7.140625" style="1" customWidth="1"/>
    <col min="11" max="11" width="6.85546875" style="84" customWidth="1"/>
    <col min="12" max="12" width="7" style="84" customWidth="1"/>
    <col min="13" max="13" width="7.140625" style="84" customWidth="1"/>
    <col min="14" max="14" width="8.42578125" style="1" customWidth="1"/>
    <col min="15" max="15" width="8.28515625" style="1" customWidth="1"/>
    <col min="16" max="16" width="7.140625" style="1" customWidth="1"/>
    <col min="17" max="17" width="7.7109375" style="1" customWidth="1"/>
    <col min="18" max="18" width="7.85546875" style="1" customWidth="1"/>
    <col min="19" max="19" width="8" style="1" customWidth="1"/>
    <col min="20" max="16384" width="11.42578125" style="1"/>
  </cols>
  <sheetData>
    <row r="1" spans="1:19" ht="28.5" customHeight="1" x14ac:dyDescent="0.25">
      <c r="A1" s="102" t="s">
        <v>0</v>
      </c>
      <c r="B1" s="102"/>
      <c r="C1" s="102"/>
      <c r="D1" s="102"/>
      <c r="E1" s="93" t="s">
        <v>1</v>
      </c>
      <c r="F1" s="94"/>
      <c r="G1" s="94"/>
      <c r="H1" s="95" t="s">
        <v>2</v>
      </c>
      <c r="I1" s="96"/>
      <c r="J1" s="96"/>
      <c r="K1" s="100" t="s">
        <v>31</v>
      </c>
      <c r="L1" s="101"/>
      <c r="M1" s="101"/>
      <c r="N1" s="97" t="s">
        <v>3</v>
      </c>
      <c r="O1" s="98"/>
      <c r="P1" s="98"/>
      <c r="Q1" s="103" t="s">
        <v>4</v>
      </c>
      <c r="R1" s="104"/>
      <c r="S1" s="104"/>
    </row>
    <row r="2" spans="1:19" ht="31.5" customHeight="1" x14ac:dyDescent="0.4">
      <c r="A2" s="2" t="s">
        <v>10</v>
      </c>
      <c r="B2" s="2" t="s">
        <v>11</v>
      </c>
      <c r="C2" s="2" t="s">
        <v>12</v>
      </c>
      <c r="D2" s="2" t="s">
        <v>13</v>
      </c>
      <c r="E2" s="51" t="s">
        <v>32</v>
      </c>
      <c r="F2" s="51" t="s">
        <v>33</v>
      </c>
      <c r="G2" s="85" t="s">
        <v>34</v>
      </c>
      <c r="H2" s="52" t="s">
        <v>32</v>
      </c>
      <c r="I2" s="52" t="s">
        <v>33</v>
      </c>
      <c r="J2" s="86" t="s">
        <v>34</v>
      </c>
      <c r="K2" s="70" t="s">
        <v>32</v>
      </c>
      <c r="L2" s="70" t="s">
        <v>33</v>
      </c>
      <c r="M2" s="88" t="s">
        <v>34</v>
      </c>
      <c r="N2" s="53" t="s">
        <v>32</v>
      </c>
      <c r="O2" s="53" t="s">
        <v>33</v>
      </c>
      <c r="P2" s="89" t="s">
        <v>34</v>
      </c>
      <c r="Q2" s="54" t="s">
        <v>32</v>
      </c>
      <c r="R2" s="54" t="s">
        <v>33</v>
      </c>
      <c r="S2" s="87" t="s">
        <v>34</v>
      </c>
    </row>
    <row r="3" spans="1:19" ht="19.5" x14ac:dyDescent="0.4">
      <c r="A3" s="61"/>
      <c r="B3" s="62"/>
      <c r="C3" s="62"/>
      <c r="D3" s="63"/>
      <c r="E3" s="64"/>
      <c r="F3" s="65"/>
      <c r="G3" s="65"/>
      <c r="H3" s="66"/>
      <c r="I3" s="66"/>
      <c r="J3" s="66"/>
      <c r="K3" s="69"/>
      <c r="L3" s="69"/>
      <c r="M3" s="69"/>
      <c r="N3" s="67"/>
      <c r="O3" s="67"/>
      <c r="P3" s="67"/>
      <c r="Q3" s="68"/>
      <c r="R3" s="68"/>
      <c r="S3" s="68"/>
    </row>
    <row r="4" spans="1:19" ht="19.5" x14ac:dyDescent="0.4">
      <c r="A4" s="61"/>
      <c r="B4" s="62"/>
      <c r="C4" s="62"/>
      <c r="D4" s="63"/>
      <c r="E4" s="64"/>
      <c r="F4" s="65"/>
      <c r="G4" s="65"/>
      <c r="H4" s="66"/>
      <c r="I4" s="66"/>
      <c r="J4" s="66"/>
      <c r="K4" s="69"/>
      <c r="L4" s="69"/>
      <c r="M4" s="69"/>
      <c r="N4" s="67"/>
      <c r="O4" s="67"/>
      <c r="P4" s="67"/>
      <c r="Q4" s="68"/>
      <c r="R4" s="68"/>
      <c r="S4" s="68"/>
    </row>
    <row r="5" spans="1:19" ht="19.5" x14ac:dyDescent="0.4">
      <c r="A5" s="61"/>
      <c r="B5" s="62"/>
      <c r="C5" s="62"/>
      <c r="D5" s="63"/>
      <c r="E5" s="64"/>
      <c r="F5" s="65"/>
      <c r="G5" s="65"/>
      <c r="H5" s="66"/>
      <c r="I5" s="66"/>
      <c r="J5" s="66"/>
      <c r="K5" s="69"/>
      <c r="L5" s="69"/>
      <c r="M5" s="69"/>
      <c r="N5" s="67"/>
      <c r="O5" s="67"/>
      <c r="P5" s="67"/>
      <c r="Q5" s="68"/>
      <c r="R5" s="68"/>
      <c r="S5" s="68"/>
    </row>
    <row r="6" spans="1:19" ht="19.5" x14ac:dyDescent="0.4">
      <c r="A6" s="61"/>
      <c r="B6" s="62"/>
      <c r="C6" s="62"/>
      <c r="D6" s="63"/>
      <c r="E6" s="64"/>
      <c r="F6" s="65"/>
      <c r="G6" s="65"/>
      <c r="H6" s="66"/>
      <c r="I6" s="66"/>
      <c r="J6" s="66"/>
      <c r="K6" s="69"/>
      <c r="L6" s="69"/>
      <c r="M6" s="69"/>
      <c r="N6" s="67"/>
      <c r="O6" s="67"/>
      <c r="P6" s="67"/>
      <c r="Q6" s="68"/>
      <c r="R6" s="68"/>
      <c r="S6" s="68"/>
    </row>
    <row r="7" spans="1:19" ht="19.5" x14ac:dyDescent="0.4">
      <c r="A7" s="61"/>
      <c r="B7" s="62"/>
      <c r="C7" s="62"/>
      <c r="D7" s="63"/>
      <c r="E7" s="64"/>
      <c r="F7" s="65"/>
      <c r="G7" s="65"/>
      <c r="H7" s="66"/>
      <c r="I7" s="66"/>
      <c r="J7" s="66"/>
      <c r="K7" s="69"/>
      <c r="L7" s="69"/>
      <c r="M7" s="69"/>
      <c r="N7" s="67"/>
      <c r="O7" s="67"/>
      <c r="P7" s="67"/>
      <c r="Q7" s="68"/>
      <c r="R7" s="68"/>
      <c r="S7" s="68"/>
    </row>
    <row r="8" spans="1:19" ht="19.5" x14ac:dyDescent="0.4">
      <c r="A8" s="61"/>
      <c r="B8" s="62"/>
      <c r="C8" s="62"/>
      <c r="D8" s="63"/>
      <c r="E8" s="64"/>
      <c r="F8" s="65"/>
      <c r="G8" s="65"/>
      <c r="H8" s="66"/>
      <c r="I8" s="66"/>
      <c r="J8" s="66"/>
      <c r="K8" s="69"/>
      <c r="L8" s="69"/>
      <c r="M8" s="69"/>
      <c r="N8" s="67"/>
      <c r="O8" s="67"/>
      <c r="P8" s="67"/>
      <c r="Q8" s="68"/>
      <c r="R8" s="68"/>
      <c r="S8" s="68"/>
    </row>
    <row r="9" spans="1:19" ht="19.5" x14ac:dyDescent="0.4">
      <c r="A9" s="61"/>
      <c r="B9" s="62"/>
      <c r="C9" s="62"/>
      <c r="D9" s="63"/>
      <c r="E9" s="64"/>
      <c r="F9" s="65"/>
      <c r="G9" s="65"/>
      <c r="H9" s="66"/>
      <c r="I9" s="66"/>
      <c r="J9" s="66"/>
      <c r="K9" s="69"/>
      <c r="L9" s="69"/>
      <c r="M9" s="69"/>
      <c r="N9" s="67"/>
      <c r="O9" s="67"/>
      <c r="P9" s="67"/>
      <c r="Q9" s="68"/>
      <c r="R9" s="68"/>
      <c r="S9" s="68"/>
    </row>
    <row r="10" spans="1:19" ht="19.5" x14ac:dyDescent="0.4">
      <c r="A10" s="61"/>
      <c r="B10" s="62"/>
      <c r="C10" s="62"/>
      <c r="D10" s="63"/>
      <c r="E10" s="64"/>
      <c r="F10" s="65"/>
      <c r="G10" s="65"/>
      <c r="H10" s="66"/>
      <c r="I10" s="66"/>
      <c r="J10" s="66"/>
      <c r="K10" s="69"/>
      <c r="L10" s="69"/>
      <c r="M10" s="69"/>
      <c r="N10" s="67"/>
      <c r="O10" s="67"/>
      <c r="P10" s="67"/>
      <c r="Q10" s="68"/>
      <c r="R10" s="68"/>
      <c r="S10" s="68"/>
    </row>
    <row r="11" spans="1:19" ht="19.5" x14ac:dyDescent="0.4">
      <c r="A11" s="61"/>
      <c r="B11" s="62"/>
      <c r="C11" s="62"/>
      <c r="D11" s="63"/>
      <c r="E11" s="64"/>
      <c r="F11" s="65"/>
      <c r="G11" s="65"/>
      <c r="H11" s="66"/>
      <c r="I11" s="66"/>
      <c r="J11" s="66"/>
      <c r="K11" s="69"/>
      <c r="L11" s="69"/>
      <c r="M11" s="69"/>
      <c r="N11" s="67"/>
      <c r="O11" s="67"/>
      <c r="P11" s="67"/>
      <c r="Q11" s="68"/>
      <c r="R11" s="68"/>
      <c r="S11" s="68"/>
    </row>
    <row r="12" spans="1:19" ht="19.5" x14ac:dyDescent="0.4">
      <c r="A12" s="61"/>
      <c r="B12" s="62"/>
      <c r="C12" s="62"/>
      <c r="D12" s="63"/>
      <c r="E12" s="64"/>
      <c r="F12" s="65"/>
      <c r="G12" s="65"/>
      <c r="H12" s="66"/>
      <c r="I12" s="66"/>
      <c r="J12" s="66"/>
      <c r="K12" s="69"/>
      <c r="L12" s="69"/>
      <c r="M12" s="69"/>
      <c r="N12" s="67"/>
      <c r="O12" s="67"/>
      <c r="P12" s="67"/>
      <c r="Q12" s="68"/>
      <c r="R12" s="68"/>
      <c r="S12" s="68"/>
    </row>
    <row r="13" spans="1:19" ht="19.5" x14ac:dyDescent="0.4">
      <c r="A13" s="61"/>
      <c r="B13" s="62"/>
      <c r="C13" s="62"/>
      <c r="D13" s="63"/>
      <c r="E13" s="64"/>
      <c r="F13" s="65"/>
      <c r="G13" s="65"/>
      <c r="H13" s="66"/>
      <c r="I13" s="66"/>
      <c r="J13" s="66"/>
      <c r="K13" s="69"/>
      <c r="L13" s="69"/>
      <c r="M13" s="69"/>
      <c r="N13" s="67"/>
      <c r="O13" s="67"/>
      <c r="P13" s="67"/>
      <c r="Q13" s="68"/>
      <c r="R13" s="68"/>
      <c r="S13" s="68"/>
    </row>
    <row r="14" spans="1:19" ht="19.5" x14ac:dyDescent="0.4">
      <c r="A14" s="61"/>
      <c r="B14" s="62"/>
      <c r="C14" s="62"/>
      <c r="D14" s="63"/>
      <c r="E14" s="64"/>
      <c r="F14" s="65"/>
      <c r="G14" s="65"/>
      <c r="H14" s="66"/>
      <c r="I14" s="66"/>
      <c r="J14" s="66"/>
      <c r="K14" s="69"/>
      <c r="L14" s="69"/>
      <c r="M14" s="69"/>
      <c r="N14" s="67"/>
      <c r="O14" s="67"/>
      <c r="P14" s="67"/>
      <c r="Q14" s="68"/>
      <c r="R14" s="68"/>
      <c r="S14" s="68"/>
    </row>
    <row r="15" spans="1:19" ht="19.5" x14ac:dyDescent="0.4">
      <c r="A15" s="61"/>
      <c r="B15" s="62"/>
      <c r="C15" s="62"/>
      <c r="D15" s="63"/>
      <c r="E15" s="64"/>
      <c r="F15" s="65"/>
      <c r="G15" s="65"/>
      <c r="H15" s="66"/>
      <c r="I15" s="66"/>
      <c r="J15" s="66"/>
      <c r="K15" s="69"/>
      <c r="L15" s="69"/>
      <c r="M15" s="69"/>
      <c r="N15" s="67"/>
      <c r="O15" s="67"/>
      <c r="P15" s="67"/>
      <c r="Q15" s="68"/>
      <c r="R15" s="68"/>
      <c r="S15" s="68"/>
    </row>
    <row r="16" spans="1:19" ht="19.5" x14ac:dyDescent="0.4">
      <c r="A16" s="61"/>
      <c r="B16" s="62"/>
      <c r="C16" s="62"/>
      <c r="D16" s="63"/>
      <c r="E16" s="64"/>
      <c r="F16" s="65"/>
      <c r="G16" s="65"/>
      <c r="H16" s="66"/>
      <c r="I16" s="66"/>
      <c r="J16" s="66"/>
      <c r="K16" s="69"/>
      <c r="L16" s="69"/>
      <c r="M16" s="69"/>
      <c r="N16" s="67"/>
      <c r="O16" s="67"/>
      <c r="P16" s="67"/>
      <c r="Q16" s="68"/>
      <c r="R16" s="68"/>
      <c r="S16" s="68"/>
    </row>
    <row r="17" spans="1:19" ht="19.5" x14ac:dyDescent="0.4">
      <c r="A17" s="61"/>
      <c r="B17" s="62"/>
      <c r="C17" s="62"/>
      <c r="D17" s="63"/>
      <c r="E17" s="64"/>
      <c r="F17" s="65"/>
      <c r="G17" s="65"/>
      <c r="H17" s="66"/>
      <c r="I17" s="66"/>
      <c r="J17" s="66"/>
      <c r="K17" s="69"/>
      <c r="L17" s="69"/>
      <c r="M17" s="69"/>
      <c r="N17" s="67"/>
      <c r="O17" s="67"/>
      <c r="P17" s="67"/>
      <c r="Q17" s="68"/>
      <c r="R17" s="68"/>
      <c r="S17" s="68"/>
    </row>
    <row r="18" spans="1:19" ht="19.5" x14ac:dyDescent="0.4">
      <c r="A18" s="61"/>
      <c r="B18" s="62"/>
      <c r="C18" s="62"/>
      <c r="D18" s="63"/>
      <c r="E18" s="64"/>
      <c r="F18" s="65"/>
      <c r="G18" s="65"/>
      <c r="H18" s="66"/>
      <c r="I18" s="66"/>
      <c r="J18" s="66"/>
      <c r="K18" s="69"/>
      <c r="L18" s="69"/>
      <c r="M18" s="69"/>
      <c r="N18" s="67"/>
      <c r="O18" s="67"/>
      <c r="P18" s="67"/>
      <c r="Q18" s="68"/>
      <c r="R18" s="68"/>
      <c r="S18" s="68"/>
    </row>
    <row r="19" spans="1:19" ht="19.5" x14ac:dyDescent="0.4">
      <c r="A19" s="61"/>
      <c r="B19" s="62"/>
      <c r="C19" s="62"/>
      <c r="D19" s="63"/>
      <c r="E19" s="64"/>
      <c r="F19" s="65"/>
      <c r="G19" s="65"/>
      <c r="H19" s="66"/>
      <c r="I19" s="66"/>
      <c r="J19" s="66"/>
      <c r="K19" s="69"/>
      <c r="L19" s="69"/>
      <c r="M19" s="69"/>
      <c r="N19" s="67"/>
      <c r="O19" s="67"/>
      <c r="P19" s="67"/>
      <c r="Q19" s="68"/>
      <c r="R19" s="68"/>
      <c r="S19" s="68"/>
    </row>
    <row r="20" spans="1:19" ht="19.5" x14ac:dyDescent="0.4">
      <c r="A20" s="61"/>
      <c r="B20" s="62"/>
      <c r="C20" s="62"/>
      <c r="D20" s="63"/>
      <c r="E20" s="64"/>
      <c r="F20" s="65"/>
      <c r="G20" s="65"/>
      <c r="H20" s="66"/>
      <c r="I20" s="66"/>
      <c r="J20" s="66"/>
      <c r="K20" s="69"/>
      <c r="L20" s="69"/>
      <c r="M20" s="69"/>
      <c r="N20" s="67"/>
      <c r="O20" s="67"/>
      <c r="P20" s="67"/>
      <c r="Q20" s="68"/>
      <c r="R20" s="68"/>
      <c r="S20" s="68"/>
    </row>
    <row r="21" spans="1:19" ht="19.5" x14ac:dyDescent="0.4">
      <c r="A21" s="61"/>
      <c r="B21" s="62"/>
      <c r="C21" s="62"/>
      <c r="D21" s="63"/>
      <c r="E21" s="64"/>
      <c r="F21" s="65"/>
      <c r="G21" s="65"/>
      <c r="H21" s="66"/>
      <c r="I21" s="66"/>
      <c r="J21" s="66"/>
      <c r="K21" s="69"/>
      <c r="L21" s="69"/>
      <c r="M21" s="69"/>
      <c r="N21" s="67"/>
      <c r="O21" s="67"/>
      <c r="P21" s="67"/>
      <c r="Q21" s="68"/>
      <c r="R21" s="68"/>
      <c r="S21" s="68"/>
    </row>
    <row r="22" spans="1:19" ht="19.5" x14ac:dyDescent="0.4">
      <c r="A22" s="61"/>
      <c r="B22" s="62"/>
      <c r="C22" s="62"/>
      <c r="D22" s="63"/>
      <c r="E22" s="64"/>
      <c r="F22" s="65"/>
      <c r="G22" s="65"/>
      <c r="H22" s="66"/>
      <c r="I22" s="66"/>
      <c r="J22" s="66"/>
      <c r="K22" s="69"/>
      <c r="L22" s="69"/>
      <c r="M22" s="69"/>
      <c r="N22" s="67"/>
      <c r="O22" s="67"/>
      <c r="P22" s="67"/>
      <c r="Q22" s="68"/>
      <c r="R22" s="68"/>
      <c r="S22" s="68"/>
    </row>
    <row r="23" spans="1:19" ht="19.5" x14ac:dyDescent="0.4">
      <c r="A23" s="61"/>
      <c r="B23" s="62"/>
      <c r="C23" s="62"/>
      <c r="D23" s="63"/>
      <c r="E23" s="64"/>
      <c r="F23" s="65"/>
      <c r="G23" s="65"/>
      <c r="H23" s="66"/>
      <c r="I23" s="66"/>
      <c r="J23" s="66"/>
      <c r="K23" s="69"/>
      <c r="L23" s="69"/>
      <c r="M23" s="69"/>
      <c r="N23" s="67"/>
      <c r="O23" s="67"/>
      <c r="P23" s="67"/>
      <c r="Q23" s="68"/>
      <c r="R23" s="68"/>
      <c r="S23" s="68"/>
    </row>
    <row r="24" spans="1:19" ht="19.5" x14ac:dyDescent="0.4">
      <c r="A24" s="61"/>
      <c r="B24" s="62"/>
      <c r="C24" s="62"/>
      <c r="D24" s="63"/>
      <c r="E24" s="64"/>
      <c r="F24" s="65"/>
      <c r="G24" s="65"/>
      <c r="H24" s="66"/>
      <c r="I24" s="66"/>
      <c r="J24" s="66"/>
      <c r="K24" s="69"/>
      <c r="L24" s="69"/>
      <c r="M24" s="69"/>
      <c r="N24" s="67"/>
      <c r="O24" s="67"/>
      <c r="P24" s="67"/>
      <c r="Q24" s="68"/>
      <c r="R24" s="68"/>
      <c r="S24" s="68"/>
    </row>
    <row r="25" spans="1:19" ht="19.5" x14ac:dyDescent="0.4">
      <c r="A25" s="61"/>
      <c r="B25" s="62"/>
      <c r="C25" s="62"/>
      <c r="D25" s="63"/>
      <c r="E25" s="64"/>
      <c r="F25" s="65"/>
      <c r="G25" s="65"/>
      <c r="H25" s="66"/>
      <c r="I25" s="66"/>
      <c r="J25" s="66"/>
      <c r="K25" s="69"/>
      <c r="L25" s="69"/>
      <c r="M25" s="69"/>
      <c r="N25" s="67"/>
      <c r="O25" s="67"/>
      <c r="P25" s="67"/>
      <c r="Q25" s="68"/>
      <c r="R25" s="68"/>
      <c r="S25" s="68"/>
    </row>
    <row r="26" spans="1:19" ht="19.5" x14ac:dyDescent="0.4">
      <c r="A26" s="61"/>
      <c r="B26" s="62"/>
      <c r="C26" s="62"/>
      <c r="D26" s="63"/>
      <c r="E26" s="64"/>
      <c r="F26" s="65"/>
      <c r="G26" s="65"/>
      <c r="H26" s="66"/>
      <c r="I26" s="66"/>
      <c r="J26" s="66"/>
      <c r="K26" s="69"/>
      <c r="L26" s="69"/>
      <c r="M26" s="69"/>
      <c r="N26" s="67"/>
      <c r="O26" s="67"/>
      <c r="P26" s="67"/>
      <c r="Q26" s="68"/>
      <c r="R26" s="68"/>
      <c r="S26" s="68"/>
    </row>
    <row r="27" spans="1:19" ht="19.5" x14ac:dyDescent="0.4">
      <c r="A27" s="61"/>
      <c r="B27" s="62"/>
      <c r="C27" s="62"/>
      <c r="D27" s="63"/>
      <c r="E27" s="64"/>
      <c r="F27" s="65"/>
      <c r="G27" s="65"/>
      <c r="H27" s="66"/>
      <c r="I27" s="66"/>
      <c r="J27" s="66"/>
      <c r="K27" s="69"/>
      <c r="L27" s="69"/>
      <c r="M27" s="69"/>
      <c r="N27" s="67"/>
      <c r="O27" s="67"/>
      <c r="P27" s="67"/>
      <c r="Q27" s="68"/>
      <c r="R27" s="68"/>
      <c r="S27" s="68"/>
    </row>
    <row r="28" spans="1:19" ht="19.5" x14ac:dyDescent="0.4">
      <c r="A28" s="61"/>
      <c r="B28" s="62"/>
      <c r="C28" s="62"/>
      <c r="D28" s="63"/>
      <c r="E28" s="64"/>
      <c r="F28" s="65"/>
      <c r="G28" s="65"/>
      <c r="H28" s="66"/>
      <c r="I28" s="66"/>
      <c r="J28" s="66"/>
      <c r="K28" s="69"/>
      <c r="L28" s="69"/>
      <c r="M28" s="69"/>
      <c r="N28" s="67"/>
      <c r="O28" s="67"/>
      <c r="P28" s="67"/>
      <c r="Q28" s="68"/>
      <c r="R28" s="68"/>
      <c r="S28" s="68"/>
    </row>
    <row r="29" spans="1:19" ht="19.5" x14ac:dyDescent="0.4">
      <c r="A29" s="61"/>
      <c r="B29" s="62"/>
      <c r="C29" s="62"/>
      <c r="D29" s="63"/>
      <c r="E29" s="64"/>
      <c r="F29" s="65"/>
      <c r="G29" s="65"/>
      <c r="H29" s="66"/>
      <c r="I29" s="66"/>
      <c r="J29" s="66"/>
      <c r="K29" s="69"/>
      <c r="L29" s="69"/>
      <c r="M29" s="69"/>
      <c r="N29" s="67"/>
      <c r="O29" s="67"/>
      <c r="P29" s="67"/>
      <c r="Q29" s="68"/>
      <c r="R29" s="68"/>
      <c r="S29" s="68"/>
    </row>
    <row r="30" spans="1:19" ht="19.5" x14ac:dyDescent="0.4">
      <c r="A30" s="61"/>
      <c r="B30" s="62"/>
      <c r="C30" s="62"/>
      <c r="D30" s="63"/>
      <c r="E30" s="64"/>
      <c r="F30" s="65"/>
      <c r="G30" s="65"/>
      <c r="H30" s="66"/>
      <c r="I30" s="66"/>
      <c r="J30" s="66"/>
      <c r="K30" s="69"/>
      <c r="L30" s="69"/>
      <c r="M30" s="69"/>
      <c r="N30" s="67"/>
      <c r="O30" s="67"/>
      <c r="P30" s="67"/>
      <c r="Q30" s="68"/>
      <c r="R30" s="68"/>
      <c r="S30" s="68"/>
    </row>
    <row r="31" spans="1:19" ht="19.5" x14ac:dyDescent="0.4">
      <c r="A31" s="61"/>
      <c r="B31" s="62"/>
      <c r="C31" s="62"/>
      <c r="D31" s="63"/>
      <c r="E31" s="64"/>
      <c r="F31" s="65"/>
      <c r="G31" s="65"/>
      <c r="H31" s="66"/>
      <c r="I31" s="66"/>
      <c r="J31" s="66"/>
      <c r="K31" s="69"/>
      <c r="L31" s="69"/>
      <c r="M31" s="69"/>
      <c r="N31" s="67"/>
      <c r="O31" s="67"/>
      <c r="P31" s="67"/>
      <c r="Q31" s="68"/>
      <c r="R31" s="68"/>
      <c r="S31" s="68"/>
    </row>
    <row r="32" spans="1:19" ht="19.5" x14ac:dyDescent="0.4">
      <c r="A32" s="61"/>
      <c r="B32" s="62"/>
      <c r="C32" s="62"/>
      <c r="D32" s="63"/>
      <c r="E32" s="64"/>
      <c r="F32" s="65"/>
      <c r="G32" s="65"/>
      <c r="H32" s="66"/>
      <c r="I32" s="66"/>
      <c r="J32" s="66"/>
      <c r="K32" s="69"/>
      <c r="L32" s="69"/>
      <c r="M32" s="69"/>
      <c r="N32" s="67"/>
      <c r="O32" s="67"/>
      <c r="P32" s="67"/>
      <c r="Q32" s="68"/>
      <c r="R32" s="68"/>
      <c r="S32" s="68"/>
    </row>
    <row r="33" spans="1:19" ht="19.5" x14ac:dyDescent="0.4">
      <c r="A33" s="61"/>
      <c r="B33" s="62"/>
      <c r="C33" s="62"/>
      <c r="D33" s="63"/>
      <c r="E33" s="64"/>
      <c r="F33" s="65"/>
      <c r="G33" s="65"/>
      <c r="H33" s="66"/>
      <c r="I33" s="66"/>
      <c r="J33" s="66"/>
      <c r="K33" s="69"/>
      <c r="L33" s="69"/>
      <c r="M33" s="69"/>
      <c r="N33" s="67"/>
      <c r="O33" s="67"/>
      <c r="P33" s="67"/>
      <c r="Q33" s="68"/>
      <c r="R33" s="68"/>
      <c r="S33" s="68"/>
    </row>
    <row r="34" spans="1:19" ht="19.5" x14ac:dyDescent="0.4">
      <c r="A34" s="61"/>
      <c r="B34" s="62"/>
      <c r="C34" s="62"/>
      <c r="D34" s="63"/>
      <c r="E34" s="64"/>
      <c r="F34" s="65"/>
      <c r="G34" s="65"/>
      <c r="H34" s="66"/>
      <c r="I34" s="66"/>
      <c r="J34" s="66"/>
      <c r="K34" s="69"/>
      <c r="L34" s="69"/>
      <c r="M34" s="69"/>
      <c r="N34" s="67"/>
      <c r="O34" s="67"/>
      <c r="P34" s="67"/>
      <c r="Q34" s="68"/>
      <c r="R34" s="68"/>
      <c r="S34" s="68"/>
    </row>
    <row r="35" spans="1:19" ht="19.5" x14ac:dyDescent="0.4">
      <c r="A35" s="61"/>
      <c r="B35" s="62"/>
      <c r="C35" s="62"/>
      <c r="D35" s="63"/>
      <c r="E35" s="64"/>
      <c r="F35" s="65"/>
      <c r="G35" s="65"/>
      <c r="H35" s="66"/>
      <c r="I35" s="66"/>
      <c r="J35" s="66"/>
      <c r="K35" s="69"/>
      <c r="L35" s="69"/>
      <c r="M35" s="69"/>
      <c r="N35" s="67"/>
      <c r="O35" s="67"/>
      <c r="P35" s="67"/>
      <c r="Q35" s="68"/>
      <c r="R35" s="68"/>
      <c r="S35" s="68"/>
    </row>
    <row r="36" spans="1:19" ht="19.5" x14ac:dyDescent="0.4">
      <c r="A36" s="61"/>
      <c r="B36" s="62"/>
      <c r="C36" s="62"/>
      <c r="D36" s="63"/>
      <c r="E36" s="64"/>
      <c r="F36" s="65"/>
      <c r="G36" s="65"/>
      <c r="H36" s="66"/>
      <c r="I36" s="66"/>
      <c r="J36" s="66"/>
      <c r="K36" s="69"/>
      <c r="L36" s="69"/>
      <c r="M36" s="69"/>
      <c r="N36" s="67"/>
      <c r="O36" s="67"/>
      <c r="P36" s="67"/>
      <c r="Q36" s="68"/>
      <c r="R36" s="68"/>
      <c r="S36" s="68"/>
    </row>
    <row r="37" spans="1:19" ht="19.5" x14ac:dyDescent="0.4">
      <c r="A37" s="61"/>
      <c r="B37" s="62"/>
      <c r="C37" s="62"/>
      <c r="D37" s="63"/>
      <c r="E37" s="64"/>
      <c r="F37" s="65"/>
      <c r="G37" s="65"/>
      <c r="H37" s="66"/>
      <c r="I37" s="66"/>
      <c r="J37" s="66"/>
      <c r="K37" s="69"/>
      <c r="L37" s="69"/>
      <c r="M37" s="69"/>
      <c r="N37" s="67"/>
      <c r="O37" s="67"/>
      <c r="P37" s="67"/>
      <c r="Q37" s="68"/>
      <c r="R37" s="68"/>
      <c r="S37" s="68"/>
    </row>
    <row r="38" spans="1:19" ht="19.5" x14ac:dyDescent="0.4">
      <c r="A38" s="61"/>
      <c r="B38" s="62"/>
      <c r="C38" s="62"/>
      <c r="D38" s="63"/>
      <c r="E38" s="64"/>
      <c r="F38" s="65"/>
      <c r="G38" s="65"/>
      <c r="H38" s="66"/>
      <c r="I38" s="66"/>
      <c r="J38" s="66"/>
      <c r="K38" s="69"/>
      <c r="L38" s="69"/>
      <c r="M38" s="69"/>
      <c r="N38" s="67"/>
      <c r="O38" s="67"/>
      <c r="P38" s="67"/>
      <c r="Q38" s="68"/>
      <c r="R38" s="68"/>
      <c r="S38" s="68"/>
    </row>
    <row r="39" spans="1:19" ht="19.5" x14ac:dyDescent="0.4">
      <c r="A39" s="61"/>
      <c r="B39" s="62"/>
      <c r="C39" s="62"/>
      <c r="D39" s="63"/>
      <c r="E39" s="64"/>
      <c r="F39" s="65"/>
      <c r="G39" s="65"/>
      <c r="H39" s="66"/>
      <c r="I39" s="66"/>
      <c r="J39" s="66"/>
      <c r="K39" s="69"/>
      <c r="L39" s="69"/>
      <c r="M39" s="69"/>
      <c r="N39" s="67"/>
      <c r="O39" s="67"/>
      <c r="P39" s="67"/>
      <c r="Q39" s="68"/>
      <c r="R39" s="68"/>
      <c r="S39" s="68"/>
    </row>
    <row r="40" spans="1:19" ht="19.5" x14ac:dyDescent="0.4">
      <c r="A40" s="61"/>
      <c r="B40" s="62"/>
      <c r="C40" s="62"/>
      <c r="D40" s="63"/>
      <c r="E40" s="64"/>
      <c r="F40" s="65"/>
      <c r="G40" s="65"/>
      <c r="H40" s="66"/>
      <c r="I40" s="66"/>
      <c r="J40" s="66"/>
      <c r="K40" s="69"/>
      <c r="L40" s="69"/>
      <c r="M40" s="69"/>
      <c r="N40" s="67"/>
      <c r="O40" s="67"/>
      <c r="P40" s="67"/>
      <c r="Q40" s="68"/>
      <c r="R40" s="68"/>
      <c r="S40" s="68"/>
    </row>
    <row r="41" spans="1:19" ht="19.5" x14ac:dyDescent="0.4">
      <c r="A41" s="61"/>
      <c r="B41" s="62"/>
      <c r="C41" s="62"/>
      <c r="D41" s="63"/>
      <c r="E41" s="64"/>
      <c r="F41" s="65"/>
      <c r="G41" s="65"/>
      <c r="H41" s="66"/>
      <c r="I41" s="66"/>
      <c r="J41" s="66"/>
      <c r="K41" s="69"/>
      <c r="L41" s="69"/>
      <c r="M41" s="69"/>
      <c r="N41" s="67"/>
      <c r="O41" s="67"/>
      <c r="P41" s="67"/>
      <c r="Q41" s="68"/>
      <c r="R41" s="68"/>
      <c r="S41" s="68"/>
    </row>
    <row r="42" spans="1:19" ht="19.5" x14ac:dyDescent="0.4">
      <c r="A42" s="61"/>
      <c r="B42" s="62"/>
      <c r="C42" s="62"/>
      <c r="D42" s="63"/>
      <c r="E42" s="64"/>
      <c r="F42" s="65"/>
      <c r="G42" s="65"/>
      <c r="H42" s="66"/>
      <c r="I42" s="66"/>
      <c r="J42" s="66"/>
      <c r="K42" s="69"/>
      <c r="L42" s="69"/>
      <c r="M42" s="69"/>
      <c r="N42" s="67"/>
      <c r="O42" s="67"/>
      <c r="P42" s="67"/>
      <c r="Q42" s="68"/>
      <c r="R42" s="68"/>
      <c r="S42" s="68"/>
    </row>
    <row r="43" spans="1:19" ht="19.5" x14ac:dyDescent="0.4">
      <c r="A43" s="61"/>
      <c r="B43" s="62"/>
      <c r="C43" s="62"/>
      <c r="D43" s="63"/>
      <c r="E43" s="64"/>
      <c r="F43" s="65"/>
      <c r="G43" s="65"/>
      <c r="H43" s="66"/>
      <c r="I43" s="66"/>
      <c r="J43" s="66"/>
      <c r="K43" s="69"/>
      <c r="L43" s="69"/>
      <c r="M43" s="69"/>
      <c r="N43" s="67"/>
      <c r="O43" s="67"/>
      <c r="P43" s="67"/>
      <c r="Q43" s="68"/>
      <c r="R43" s="68"/>
      <c r="S43" s="68"/>
    </row>
    <row r="44" spans="1:19" ht="19.5" x14ac:dyDescent="0.4">
      <c r="A44" s="61"/>
      <c r="B44" s="62"/>
      <c r="C44" s="62"/>
      <c r="D44" s="63"/>
      <c r="E44" s="64"/>
      <c r="F44" s="65"/>
      <c r="G44" s="65"/>
      <c r="H44" s="66"/>
      <c r="I44" s="66"/>
      <c r="J44" s="66"/>
      <c r="K44" s="69"/>
      <c r="L44" s="69"/>
      <c r="M44" s="69"/>
      <c r="N44" s="67"/>
      <c r="O44" s="67"/>
      <c r="P44" s="67"/>
      <c r="Q44" s="68"/>
      <c r="R44" s="68"/>
      <c r="S44" s="68"/>
    </row>
    <row r="45" spans="1:19" ht="19.5" x14ac:dyDescent="0.4">
      <c r="A45" s="61"/>
      <c r="B45" s="62"/>
      <c r="C45" s="62"/>
      <c r="D45" s="63"/>
      <c r="E45" s="64"/>
      <c r="F45" s="65"/>
      <c r="G45" s="65"/>
      <c r="H45" s="66"/>
      <c r="I45" s="66"/>
      <c r="J45" s="66"/>
      <c r="K45" s="69"/>
      <c r="L45" s="69"/>
      <c r="M45" s="69"/>
      <c r="N45" s="67"/>
      <c r="O45" s="67"/>
      <c r="P45" s="67"/>
      <c r="Q45" s="68"/>
      <c r="R45" s="68"/>
      <c r="S45" s="68"/>
    </row>
    <row r="46" spans="1:19" ht="19.5" x14ac:dyDescent="0.4">
      <c r="A46" s="61"/>
      <c r="B46" s="62"/>
      <c r="C46" s="62"/>
      <c r="D46" s="63"/>
      <c r="E46" s="64"/>
      <c r="F46" s="65"/>
      <c r="G46" s="65"/>
      <c r="H46" s="66"/>
      <c r="I46" s="66"/>
      <c r="J46" s="66"/>
      <c r="K46" s="69"/>
      <c r="L46" s="69"/>
      <c r="M46" s="69"/>
      <c r="N46" s="67"/>
      <c r="O46" s="67"/>
      <c r="P46" s="67"/>
      <c r="Q46" s="68"/>
      <c r="R46" s="68"/>
      <c r="S46" s="68"/>
    </row>
    <row r="47" spans="1:19" ht="19.5" x14ac:dyDescent="0.4">
      <c r="A47" s="61"/>
      <c r="B47" s="62"/>
      <c r="C47" s="62"/>
      <c r="D47" s="63"/>
      <c r="E47" s="64"/>
      <c r="F47" s="65"/>
      <c r="G47" s="65"/>
      <c r="H47" s="66"/>
      <c r="I47" s="66"/>
      <c r="J47" s="66"/>
      <c r="K47" s="69"/>
      <c r="L47" s="69"/>
      <c r="M47" s="69"/>
      <c r="N47" s="67"/>
      <c r="O47" s="67"/>
      <c r="P47" s="67"/>
      <c r="Q47" s="68"/>
      <c r="R47" s="68"/>
      <c r="S47" s="68"/>
    </row>
    <row r="48" spans="1:19" ht="19.5" x14ac:dyDescent="0.4">
      <c r="A48" s="61"/>
      <c r="B48" s="62"/>
      <c r="C48" s="62"/>
      <c r="D48" s="63"/>
      <c r="E48" s="64"/>
      <c r="F48" s="65"/>
      <c r="G48" s="65"/>
      <c r="H48" s="66"/>
      <c r="I48" s="66"/>
      <c r="J48" s="66"/>
      <c r="K48" s="69"/>
      <c r="L48" s="69"/>
      <c r="M48" s="69"/>
      <c r="N48" s="67"/>
      <c r="O48" s="67"/>
      <c r="P48" s="67"/>
      <c r="Q48" s="68"/>
      <c r="R48" s="68"/>
      <c r="S48" s="68"/>
    </row>
    <row r="49" spans="1:20" ht="19.5" x14ac:dyDescent="0.4">
      <c r="A49" s="61"/>
      <c r="B49" s="62"/>
      <c r="C49" s="62"/>
      <c r="D49" s="63"/>
      <c r="E49" s="64"/>
      <c r="F49" s="65"/>
      <c r="G49" s="65"/>
      <c r="H49" s="66"/>
      <c r="I49" s="66"/>
      <c r="J49" s="66"/>
      <c r="K49" s="69"/>
      <c r="L49" s="69"/>
      <c r="M49" s="69"/>
      <c r="N49" s="67"/>
      <c r="O49" s="67"/>
      <c r="P49" s="67"/>
      <c r="Q49" s="68"/>
      <c r="R49" s="68"/>
      <c r="S49" s="68"/>
    </row>
    <row r="50" spans="1:20" ht="19.5" x14ac:dyDescent="0.4">
      <c r="A50" s="61"/>
      <c r="B50" s="62"/>
      <c r="C50" s="62"/>
      <c r="D50" s="63"/>
      <c r="E50" s="64"/>
      <c r="F50" s="65"/>
      <c r="G50" s="65"/>
      <c r="H50" s="66"/>
      <c r="I50" s="66"/>
      <c r="J50" s="66"/>
      <c r="K50" s="69"/>
      <c r="L50" s="69"/>
      <c r="M50" s="69"/>
      <c r="N50" s="67"/>
      <c r="O50" s="67"/>
      <c r="P50" s="67"/>
      <c r="Q50" s="68"/>
      <c r="R50" s="68"/>
      <c r="S50" s="68"/>
    </row>
    <row r="51" spans="1:20" ht="19.5" x14ac:dyDescent="0.4">
      <c r="A51" s="61"/>
      <c r="B51" s="62"/>
      <c r="C51" s="62"/>
      <c r="D51" s="63"/>
      <c r="E51" s="64"/>
      <c r="F51" s="65"/>
      <c r="G51" s="65"/>
      <c r="H51" s="66"/>
      <c r="I51" s="66"/>
      <c r="J51" s="66"/>
      <c r="K51" s="69"/>
      <c r="L51" s="69"/>
      <c r="M51" s="69"/>
      <c r="N51" s="67"/>
      <c r="O51" s="67"/>
      <c r="P51" s="67"/>
      <c r="Q51" s="68"/>
      <c r="R51" s="68"/>
      <c r="S51" s="68"/>
    </row>
    <row r="52" spans="1:20" ht="19.5" x14ac:dyDescent="0.4">
      <c r="A52" s="61"/>
      <c r="B52" s="62"/>
      <c r="C52" s="62"/>
      <c r="D52" s="63"/>
      <c r="E52" s="64"/>
      <c r="F52" s="65"/>
      <c r="G52" s="65"/>
      <c r="H52" s="66"/>
      <c r="I52" s="66"/>
      <c r="J52" s="66"/>
      <c r="K52" s="69"/>
      <c r="L52" s="69"/>
      <c r="M52" s="69"/>
      <c r="N52" s="67"/>
      <c r="O52" s="67"/>
      <c r="P52" s="67"/>
      <c r="Q52" s="68"/>
      <c r="R52" s="68"/>
      <c r="S52" s="68"/>
    </row>
    <row r="53" spans="1:20" ht="19.5" x14ac:dyDescent="0.4">
      <c r="A53" s="61"/>
      <c r="B53" s="62"/>
      <c r="C53" s="62"/>
      <c r="D53" s="63"/>
      <c r="E53" s="64"/>
      <c r="F53" s="65"/>
      <c r="G53" s="65"/>
      <c r="H53" s="66"/>
      <c r="I53" s="66"/>
      <c r="J53" s="66"/>
      <c r="K53" s="69"/>
      <c r="L53" s="69"/>
      <c r="M53" s="69"/>
      <c r="N53" s="67"/>
      <c r="O53" s="67"/>
      <c r="P53" s="67"/>
      <c r="Q53" s="68"/>
      <c r="R53" s="68"/>
      <c r="S53" s="68"/>
    </row>
    <row r="54" spans="1:20" ht="19.5" x14ac:dyDescent="0.4">
      <c r="A54" s="61"/>
      <c r="B54" s="62"/>
      <c r="C54" s="62"/>
      <c r="D54" s="63"/>
      <c r="E54" s="64"/>
      <c r="F54" s="65"/>
      <c r="G54" s="65"/>
      <c r="H54" s="66"/>
      <c r="I54" s="66"/>
      <c r="J54" s="66"/>
      <c r="K54" s="69"/>
      <c r="L54" s="69"/>
      <c r="M54" s="69"/>
      <c r="N54" s="67"/>
      <c r="O54" s="67"/>
      <c r="P54" s="67"/>
      <c r="Q54" s="68"/>
      <c r="R54" s="68"/>
      <c r="S54" s="68"/>
    </row>
    <row r="55" spans="1:20" ht="19.5" x14ac:dyDescent="0.4">
      <c r="A55" s="61"/>
      <c r="B55" s="62"/>
      <c r="C55" s="62"/>
      <c r="D55" s="63"/>
      <c r="E55" s="64"/>
      <c r="F55" s="65"/>
      <c r="G55" s="65"/>
      <c r="H55" s="66"/>
      <c r="I55" s="66"/>
      <c r="J55" s="66"/>
      <c r="K55" s="69"/>
      <c r="L55" s="69"/>
      <c r="M55" s="69"/>
      <c r="N55" s="67"/>
      <c r="O55" s="67"/>
      <c r="P55" s="67"/>
      <c r="Q55" s="68"/>
      <c r="R55" s="68"/>
      <c r="S55" s="68"/>
    </row>
    <row r="56" spans="1:20" ht="19.5" x14ac:dyDescent="0.4">
      <c r="A56" s="50"/>
      <c r="B56" s="50"/>
      <c r="C56" s="50" t="s">
        <v>14</v>
      </c>
      <c r="D56" s="50"/>
      <c r="E56" s="51">
        <f>SUM(E3:E55)</f>
        <v>0</v>
      </c>
      <c r="F56" s="51">
        <f t="shared" ref="F56:S56" si="0">SUM(F3:F55)</f>
        <v>0</v>
      </c>
      <c r="G56" s="51">
        <f t="shared" si="0"/>
        <v>0</v>
      </c>
      <c r="H56" s="52">
        <f t="shared" si="0"/>
        <v>0</v>
      </c>
      <c r="I56" s="52">
        <f t="shared" si="0"/>
        <v>0</v>
      </c>
      <c r="J56" s="52">
        <f t="shared" si="0"/>
        <v>0</v>
      </c>
      <c r="K56" s="70">
        <f t="shared" ref="K56:M56" si="1">SUM(K3:K55)</f>
        <v>0</v>
      </c>
      <c r="L56" s="70">
        <f t="shared" si="1"/>
        <v>0</v>
      </c>
      <c r="M56" s="70">
        <f t="shared" si="1"/>
        <v>0</v>
      </c>
      <c r="N56" s="53">
        <f t="shared" si="0"/>
        <v>0</v>
      </c>
      <c r="O56" s="53">
        <f t="shared" si="0"/>
        <v>0</v>
      </c>
      <c r="P56" s="53">
        <f t="shared" si="0"/>
        <v>0</v>
      </c>
      <c r="Q56" s="54">
        <f t="shared" si="0"/>
        <v>0</v>
      </c>
      <c r="R56" s="54">
        <f t="shared" si="0"/>
        <v>0</v>
      </c>
      <c r="S56" s="54">
        <f t="shared" si="0"/>
        <v>0</v>
      </c>
    </row>
    <row r="57" spans="1:20" ht="19.5" x14ac:dyDescent="0.4">
      <c r="A57" s="50"/>
      <c r="B57" s="50"/>
      <c r="C57" s="50" t="s">
        <v>5</v>
      </c>
      <c r="D57" s="50"/>
      <c r="E57" s="51">
        <f>SUMIF($A3:A55,"&lt;6",E3:E55)</f>
        <v>0</v>
      </c>
      <c r="F57" s="51">
        <f ca="1">SUMIF($A3:B55,"&lt;6",F3:F55)</f>
        <v>0</v>
      </c>
      <c r="G57" s="51">
        <f ca="1">SUMIF($A3:C55,"&lt;6",G3:G55)</f>
        <v>0</v>
      </c>
      <c r="H57" s="52">
        <f ca="1">SUMIF($A3:F55,"&lt;6",H3:H55)</f>
        <v>0</v>
      </c>
      <c r="I57" s="52">
        <f ca="1">SUMIF($A3:G55,"&lt;6",I3:I55)</f>
        <v>0</v>
      </c>
      <c r="J57" s="52">
        <f ca="1">SUMIF($A3:G55,"&lt;6",J3:J55)</f>
        <v>0</v>
      </c>
      <c r="K57" s="70">
        <f ca="1">SUMIF($A3:I55,"&lt;6",K3:K55)</f>
        <v>0</v>
      </c>
      <c r="L57" s="70">
        <f ca="1">SUMIF($A3:J55,"&lt;6",L3:L55)</f>
        <v>0</v>
      </c>
      <c r="M57" s="70">
        <f ca="1">SUMIF($A3:J55,"&lt;6",M3:M55)</f>
        <v>0</v>
      </c>
      <c r="N57" s="53">
        <f ca="1">SUMIF($A3:I55,"&lt;6",N3:N55)</f>
        <v>0</v>
      </c>
      <c r="O57" s="53">
        <f ca="1">SUMIF($A3:J55,"&lt;6",O3:O55)</f>
        <v>0</v>
      </c>
      <c r="P57" s="53">
        <f ca="1">SUMIF($A3:J55,"&lt;6",P3:P55)</f>
        <v>0</v>
      </c>
      <c r="Q57" s="54">
        <f ca="1">SUMIF($A3:O55,"&lt;6",Q3:Q55)</f>
        <v>0</v>
      </c>
      <c r="R57" s="54">
        <f ca="1">SUMIF($A3:P55,"&lt;6",R3:R55)</f>
        <v>0</v>
      </c>
      <c r="S57" s="54">
        <f ca="1">SUMIF($A3:P55,"&lt;6",S3:S55)</f>
        <v>0</v>
      </c>
    </row>
    <row r="58" spans="1:20" ht="19.5" x14ac:dyDescent="0.4">
      <c r="A58" s="50"/>
      <c r="B58" s="50"/>
      <c r="C58" s="50" t="s">
        <v>6</v>
      </c>
      <c r="D58" s="50"/>
      <c r="E58" s="51">
        <f>SUMIF($A3:A55,"&gt;=6",E3:E55)</f>
        <v>0</v>
      </c>
      <c r="F58" s="51">
        <f ca="1">SUMIF($A3:B55,"&gt;=6",F3:F55)</f>
        <v>0</v>
      </c>
      <c r="G58" s="51">
        <f ca="1">SUMIF($A3:C55,"&gt;=6",G3:G55)</f>
        <v>0</v>
      </c>
      <c r="H58" s="52">
        <f ca="1">SUMIF($A3:F55,"&gt;=6",H3:H55)</f>
        <v>0</v>
      </c>
      <c r="I58" s="52">
        <f ca="1">SUMIF($A3:G55,"&gt;=6",I3:I55)</f>
        <v>0</v>
      </c>
      <c r="J58" s="52">
        <f ca="1">SUMIF($A3:G55,"&gt;=6",J3:J55)</f>
        <v>0</v>
      </c>
      <c r="K58" s="70">
        <f ca="1">SUMIF($A3:I55,"&gt;=6",K3:K55)</f>
        <v>0</v>
      </c>
      <c r="L58" s="70">
        <f ca="1">SUMIF($A3:J55,"&gt;=6",L3:L55)</f>
        <v>0</v>
      </c>
      <c r="M58" s="70">
        <f ca="1">SUMIF($A3:J55,"&gt;=6",M3:M55)</f>
        <v>0</v>
      </c>
      <c r="N58" s="53">
        <f ca="1">SUMIF($A3:I55,"&gt;=6",N3:N55)</f>
        <v>0</v>
      </c>
      <c r="O58" s="53">
        <f ca="1">SUMIF($A3:J55,"&gt;=6",O3:O55)</f>
        <v>0</v>
      </c>
      <c r="P58" s="53">
        <f ca="1">SUMIF($A3:J55,"&gt;=6",P3:P55)</f>
        <v>0</v>
      </c>
      <c r="Q58" s="54">
        <f ca="1">SUMIF($A3:O55,"&gt;=6",Q3:Q55)</f>
        <v>0</v>
      </c>
      <c r="R58" s="54">
        <f ca="1">SUMIF($A3:P55,"&gt;=6",R3:R55)</f>
        <v>0</v>
      </c>
      <c r="S58" s="54">
        <f ca="1">SUMIF($A3:P55,"&gt;=6",S3:S55)</f>
        <v>0</v>
      </c>
    </row>
    <row r="59" spans="1:20" ht="19.5" x14ac:dyDescent="0.4">
      <c r="A59" s="55"/>
      <c r="B59" s="55"/>
      <c r="C59" s="50" t="s">
        <v>7</v>
      </c>
      <c r="D59" s="50"/>
      <c r="E59" s="51">
        <f>E83</f>
        <v>0</v>
      </c>
      <c r="F59" s="51">
        <f t="shared" ref="F59:S59" ca="1" si="2">F83</f>
        <v>0</v>
      </c>
      <c r="G59" s="51">
        <f t="shared" ca="1" si="2"/>
        <v>0</v>
      </c>
      <c r="H59" s="52">
        <f t="shared" ca="1" si="2"/>
        <v>0</v>
      </c>
      <c r="I59" s="52">
        <f t="shared" ca="1" si="2"/>
        <v>0</v>
      </c>
      <c r="J59" s="52">
        <f t="shared" ca="1" si="2"/>
        <v>0</v>
      </c>
      <c r="K59" s="70">
        <f t="shared" ref="K59:M59" ca="1" si="3">K83</f>
        <v>0</v>
      </c>
      <c r="L59" s="70">
        <f t="shared" ca="1" si="3"/>
        <v>0</v>
      </c>
      <c r="M59" s="70">
        <f t="shared" ca="1" si="3"/>
        <v>0</v>
      </c>
      <c r="N59" s="53">
        <f t="shared" ca="1" si="2"/>
        <v>0</v>
      </c>
      <c r="O59" s="53">
        <f t="shared" ca="1" si="2"/>
        <v>0</v>
      </c>
      <c r="P59" s="53">
        <f t="shared" ca="1" si="2"/>
        <v>0</v>
      </c>
      <c r="Q59" s="54">
        <f t="shared" ca="1" si="2"/>
        <v>0</v>
      </c>
      <c r="R59" s="54">
        <f t="shared" ca="1" si="2"/>
        <v>0</v>
      </c>
      <c r="S59" s="54">
        <f t="shared" ca="1" si="2"/>
        <v>0</v>
      </c>
    </row>
    <row r="60" spans="1:20" s="4" customFormat="1" ht="19.5" x14ac:dyDescent="0.4">
      <c r="A60" s="56"/>
      <c r="B60" s="56"/>
      <c r="C60" s="56"/>
      <c r="D60" s="56"/>
      <c r="E60" s="91" t="s">
        <v>9</v>
      </c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</row>
    <row r="61" spans="1:20" s="3" customFormat="1" ht="19.5" x14ac:dyDescent="0.4">
      <c r="A61" s="50"/>
      <c r="B61" s="50"/>
      <c r="C61" s="50" t="s">
        <v>8</v>
      </c>
      <c r="D61" s="57"/>
      <c r="E61" s="93">
        <f ca="1">F56+F59</f>
        <v>0</v>
      </c>
      <c r="F61" s="94"/>
      <c r="G61" s="94"/>
      <c r="H61" s="95">
        <f ca="1">I56+I59</f>
        <v>0</v>
      </c>
      <c r="I61" s="96"/>
      <c r="J61" s="96"/>
      <c r="K61" s="100">
        <f ca="1">L56+L59</f>
        <v>0</v>
      </c>
      <c r="L61" s="101"/>
      <c r="M61" s="101"/>
      <c r="N61" s="97">
        <f ca="1">O56+O59</f>
        <v>0</v>
      </c>
      <c r="O61" s="98"/>
      <c r="P61" s="98"/>
      <c r="Q61" s="99">
        <f ca="1">R56+R59</f>
        <v>0</v>
      </c>
      <c r="R61" s="99"/>
      <c r="S61" s="99"/>
      <c r="T61" s="6"/>
    </row>
    <row r="62" spans="1:20" s="4" customFormat="1" ht="19.5" hidden="1" x14ac:dyDescent="0.4">
      <c r="A62" s="56"/>
      <c r="B62" s="56"/>
      <c r="C62" s="56"/>
      <c r="D62" s="56"/>
      <c r="E62" s="58">
        <f t="shared" ref="E62:G63" si="4">E57</f>
        <v>0</v>
      </c>
      <c r="F62" s="58">
        <f t="shared" ca="1" si="4"/>
        <v>0</v>
      </c>
      <c r="G62" s="58">
        <f t="shared" ca="1" si="4"/>
        <v>0</v>
      </c>
      <c r="H62" s="58">
        <f t="shared" ref="H62:J63" ca="1" si="5">H57</f>
        <v>0</v>
      </c>
      <c r="I62" s="58">
        <f t="shared" ca="1" si="5"/>
        <v>0</v>
      </c>
      <c r="J62" s="58">
        <f t="shared" ca="1" si="5"/>
        <v>0</v>
      </c>
      <c r="K62" s="71">
        <f t="shared" ref="K62:M62" ca="1" si="6">K57</f>
        <v>0</v>
      </c>
      <c r="L62" s="71">
        <f t="shared" ca="1" si="6"/>
        <v>0</v>
      </c>
      <c r="M62" s="71">
        <f t="shared" ca="1" si="6"/>
        <v>0</v>
      </c>
      <c r="N62" s="58">
        <f t="shared" ref="N62:P63" ca="1" si="7">N57</f>
        <v>0</v>
      </c>
      <c r="O62" s="58">
        <f t="shared" ca="1" si="7"/>
        <v>0</v>
      </c>
      <c r="P62" s="58">
        <f t="shared" ca="1" si="7"/>
        <v>0</v>
      </c>
      <c r="Q62" s="58">
        <f t="shared" ref="Q62:S63" ca="1" si="8">Q57</f>
        <v>0</v>
      </c>
      <c r="R62" s="58">
        <f t="shared" ca="1" si="8"/>
        <v>0</v>
      </c>
      <c r="S62" s="58">
        <f t="shared" ca="1" si="8"/>
        <v>0</v>
      </c>
    </row>
    <row r="63" spans="1:20" s="4" customFormat="1" ht="15.75" hidden="1" x14ac:dyDescent="0.3">
      <c r="A63" s="59"/>
      <c r="B63" s="59"/>
      <c r="C63" s="59"/>
      <c r="D63" s="59"/>
      <c r="E63" s="5">
        <f t="shared" si="4"/>
        <v>0</v>
      </c>
      <c r="F63" s="5">
        <f t="shared" ca="1" si="4"/>
        <v>0</v>
      </c>
      <c r="G63" s="5">
        <f t="shared" ca="1" si="4"/>
        <v>0</v>
      </c>
      <c r="H63" s="5">
        <f t="shared" ca="1" si="5"/>
        <v>0</v>
      </c>
      <c r="I63" s="5">
        <f t="shared" ca="1" si="5"/>
        <v>0</v>
      </c>
      <c r="J63" s="5">
        <f t="shared" ca="1" si="5"/>
        <v>0</v>
      </c>
      <c r="K63" s="72">
        <f t="shared" ref="K63:M63" ca="1" si="9">K58</f>
        <v>0</v>
      </c>
      <c r="L63" s="72">
        <f t="shared" ca="1" si="9"/>
        <v>0</v>
      </c>
      <c r="M63" s="72">
        <f t="shared" ca="1" si="9"/>
        <v>0</v>
      </c>
      <c r="N63" s="5">
        <f t="shared" ca="1" si="7"/>
        <v>0</v>
      </c>
      <c r="O63" s="5">
        <f t="shared" ca="1" si="7"/>
        <v>0</v>
      </c>
      <c r="P63" s="5">
        <f t="shared" ca="1" si="7"/>
        <v>0</v>
      </c>
      <c r="Q63" s="5">
        <f t="shared" ca="1" si="8"/>
        <v>0</v>
      </c>
      <c r="R63" s="5">
        <f t="shared" ca="1" si="8"/>
        <v>0</v>
      </c>
      <c r="S63" s="5">
        <f t="shared" ca="1" si="8"/>
        <v>0</v>
      </c>
    </row>
    <row r="64" spans="1:20" s="4" customFormat="1" ht="15.75" hidden="1" x14ac:dyDescent="0.3">
      <c r="A64" s="59"/>
      <c r="B64" s="59"/>
      <c r="C64" s="59"/>
      <c r="D64" s="59"/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72">
        <v>0</v>
      </c>
      <c r="L64" s="72">
        <v>0</v>
      </c>
      <c r="M64" s="72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</row>
    <row r="65" spans="1:19" s="4" customFormat="1" ht="15.75" hidden="1" x14ac:dyDescent="0.3">
      <c r="A65" s="59"/>
      <c r="B65" s="59"/>
      <c r="C65" s="59"/>
      <c r="D65" s="59"/>
      <c r="E65" s="5">
        <f t="shared" ref="E65:S65" si="10">SUM(E62:E64)</f>
        <v>0</v>
      </c>
      <c r="F65" s="5">
        <f t="shared" ca="1" si="10"/>
        <v>0</v>
      </c>
      <c r="G65" s="5">
        <f t="shared" ca="1" si="10"/>
        <v>0</v>
      </c>
      <c r="H65" s="5">
        <f t="shared" ca="1" si="10"/>
        <v>0</v>
      </c>
      <c r="I65" s="5">
        <f t="shared" ca="1" si="10"/>
        <v>0</v>
      </c>
      <c r="J65" s="5">
        <f t="shared" ca="1" si="10"/>
        <v>0</v>
      </c>
      <c r="K65" s="72">
        <f t="shared" ca="1" si="10"/>
        <v>0</v>
      </c>
      <c r="L65" s="72">
        <f t="shared" ca="1" si="10"/>
        <v>0</v>
      </c>
      <c r="M65" s="72">
        <f t="shared" ca="1" si="10"/>
        <v>0</v>
      </c>
      <c r="N65" s="5">
        <f t="shared" ca="1" si="10"/>
        <v>0</v>
      </c>
      <c r="O65" s="5">
        <f t="shared" ca="1" si="10"/>
        <v>0</v>
      </c>
      <c r="P65" s="5">
        <f t="shared" ca="1" si="10"/>
        <v>0</v>
      </c>
      <c r="Q65" s="5">
        <f t="shared" ca="1" si="10"/>
        <v>0</v>
      </c>
      <c r="R65" s="5">
        <f t="shared" ca="1" si="10"/>
        <v>0</v>
      </c>
      <c r="S65" s="5">
        <f t="shared" ca="1" si="10"/>
        <v>0</v>
      </c>
    </row>
    <row r="66" spans="1:19" s="4" customFormat="1" ht="15.75" hidden="1" x14ac:dyDescent="0.3">
      <c r="A66" s="60"/>
      <c r="B66" s="60"/>
      <c r="C66" s="60"/>
      <c r="D66" s="60"/>
      <c r="E66" s="35"/>
      <c r="F66" s="35"/>
      <c r="G66" s="35"/>
      <c r="H66" s="35"/>
      <c r="I66" s="35"/>
      <c r="J66" s="35"/>
      <c r="K66" s="73"/>
      <c r="L66" s="73"/>
      <c r="M66" s="73"/>
      <c r="N66" s="35"/>
      <c r="O66" s="35"/>
      <c r="P66" s="35"/>
      <c r="Q66" s="35"/>
      <c r="R66" s="35"/>
      <c r="S66" s="35"/>
    </row>
    <row r="67" spans="1:19" s="4" customFormat="1" ht="15.75" hidden="1" x14ac:dyDescent="0.3">
      <c r="A67" s="59"/>
      <c r="B67" s="59"/>
      <c r="C67" s="37" t="s">
        <v>15</v>
      </c>
      <c r="E67" s="16"/>
      <c r="F67" s="13"/>
      <c r="G67" s="13"/>
      <c r="H67" s="7"/>
      <c r="I67" s="7"/>
      <c r="J67" s="7"/>
      <c r="K67" s="74"/>
      <c r="L67" s="74"/>
      <c r="M67" s="74"/>
      <c r="N67" s="19"/>
      <c r="O67" s="19"/>
      <c r="P67" s="19"/>
      <c r="Q67" s="25"/>
      <c r="R67" s="25"/>
      <c r="S67" s="25"/>
    </row>
    <row r="68" spans="1:19" s="4" customFormat="1" ht="15.75" hidden="1" x14ac:dyDescent="0.3">
      <c r="A68" s="59"/>
      <c r="B68" s="59"/>
      <c r="C68" s="37" t="s">
        <v>16</v>
      </c>
      <c r="E68" s="16">
        <f>+E72/2</f>
        <v>0</v>
      </c>
      <c r="F68" s="16">
        <f t="shared" ref="F68:G68" ca="1" si="11">+F72/2</f>
        <v>0</v>
      </c>
      <c r="G68" s="16">
        <f t="shared" ca="1" si="11"/>
        <v>0</v>
      </c>
      <c r="H68" s="10">
        <f ca="1">+H72/2</f>
        <v>0</v>
      </c>
      <c r="I68" s="10">
        <f t="shared" ref="I68:J68" ca="1" si="12">+I72/2</f>
        <v>0</v>
      </c>
      <c r="J68" s="10">
        <f t="shared" ca="1" si="12"/>
        <v>0</v>
      </c>
      <c r="K68" s="75">
        <f ca="1">+K72/2</f>
        <v>0</v>
      </c>
      <c r="L68" s="75">
        <f t="shared" ref="L68:M68" ca="1" si="13">+L72/2</f>
        <v>0</v>
      </c>
      <c r="M68" s="75">
        <f t="shared" ca="1" si="13"/>
        <v>0</v>
      </c>
      <c r="N68" s="22">
        <f ca="1">+N72/2</f>
        <v>0</v>
      </c>
      <c r="O68" s="22">
        <f t="shared" ref="O68:P68" ca="1" si="14">+O72/2</f>
        <v>0</v>
      </c>
      <c r="P68" s="22">
        <f t="shared" ca="1" si="14"/>
        <v>0</v>
      </c>
      <c r="Q68" s="28">
        <f ca="1">+Q72/2</f>
        <v>0</v>
      </c>
      <c r="R68" s="28">
        <f t="shared" ref="R68:S68" ca="1" si="15">+R72/2</f>
        <v>0</v>
      </c>
      <c r="S68" s="28">
        <f t="shared" ca="1" si="15"/>
        <v>0</v>
      </c>
    </row>
    <row r="69" spans="1:19" s="4" customFormat="1" ht="15.75" hidden="1" x14ac:dyDescent="0.3">
      <c r="A69" s="59"/>
      <c r="B69" s="59"/>
      <c r="C69" s="38" t="s">
        <v>17</v>
      </c>
      <c r="E69" s="16">
        <f>ROUNDUP(+E72*0.8,0)</f>
        <v>0</v>
      </c>
      <c r="F69" s="16">
        <f t="shared" ref="F69:G69" ca="1" si="16">ROUNDUP(+F72*0.8,0)</f>
        <v>0</v>
      </c>
      <c r="G69" s="16">
        <f t="shared" ca="1" si="16"/>
        <v>0</v>
      </c>
      <c r="H69" s="10">
        <f ca="1">ROUNDUP(+H72*0.8,0)</f>
        <v>0</v>
      </c>
      <c r="I69" s="10">
        <f t="shared" ref="I69:J69" ca="1" si="17">ROUNDUP(+I72*0.8,0)</f>
        <v>0</v>
      </c>
      <c r="J69" s="10">
        <f t="shared" ca="1" si="17"/>
        <v>0</v>
      </c>
      <c r="K69" s="75">
        <f ca="1">ROUNDUP(+K72*0.8,0)</f>
        <v>0</v>
      </c>
      <c r="L69" s="75">
        <f t="shared" ref="L69:M69" ca="1" si="18">ROUNDUP(+L72*0.8,0)</f>
        <v>0</v>
      </c>
      <c r="M69" s="75">
        <f t="shared" ca="1" si="18"/>
        <v>0</v>
      </c>
      <c r="N69" s="22">
        <f ca="1">ROUNDUP(+N72*0.8,0)</f>
        <v>0</v>
      </c>
      <c r="O69" s="22">
        <f t="shared" ref="O69:P69" ca="1" si="19">ROUNDUP(+O72*0.8,0)</f>
        <v>0</v>
      </c>
      <c r="P69" s="22">
        <f t="shared" ca="1" si="19"/>
        <v>0</v>
      </c>
      <c r="Q69" s="28">
        <f ca="1">ROUNDUP(+Q72*0.8,0)</f>
        <v>0</v>
      </c>
      <c r="R69" s="28">
        <f t="shared" ref="R69:S69" ca="1" si="20">ROUNDUP(+R72*0.8,0)</f>
        <v>0</v>
      </c>
      <c r="S69" s="28">
        <f t="shared" ca="1" si="20"/>
        <v>0</v>
      </c>
    </row>
    <row r="70" spans="1:19" s="4" customFormat="1" ht="15.75" hidden="1" x14ac:dyDescent="0.3">
      <c r="A70" s="59"/>
      <c r="B70" s="59"/>
      <c r="C70" s="38"/>
      <c r="E70" s="39">
        <f>+E69-ROUNDUP(E68,0)</f>
        <v>0</v>
      </c>
      <c r="F70" s="39">
        <f t="shared" ref="F70:G70" ca="1" si="21">+F69-ROUNDUP(F68,0)</f>
        <v>0</v>
      </c>
      <c r="G70" s="39">
        <f t="shared" ca="1" si="21"/>
        <v>0</v>
      </c>
      <c r="H70" s="40">
        <f ca="1">+H69-ROUNDUP(H68,0)</f>
        <v>0</v>
      </c>
      <c r="I70" s="40">
        <f t="shared" ref="I70" ca="1" si="22">+I69-ROUNDUP(I68,0)</f>
        <v>0</v>
      </c>
      <c r="J70" s="40">
        <f t="shared" ref="J70" ca="1" si="23">+J69-ROUNDUP(J68,0)</f>
        <v>0</v>
      </c>
      <c r="K70" s="76">
        <f ca="1">+K69-ROUNDUP(K68,0)</f>
        <v>0</v>
      </c>
      <c r="L70" s="76">
        <f t="shared" ref="L70:M70" ca="1" si="24">+L69-ROUNDUP(L68,0)</f>
        <v>0</v>
      </c>
      <c r="M70" s="76">
        <f t="shared" ca="1" si="24"/>
        <v>0</v>
      </c>
      <c r="N70" s="41">
        <f ca="1">+N69-ROUNDUP(N68,0)</f>
        <v>0</v>
      </c>
      <c r="O70" s="41">
        <f t="shared" ref="O70" ca="1" si="25">+O69-ROUNDUP(O68,0)</f>
        <v>0</v>
      </c>
      <c r="P70" s="41">
        <f t="shared" ref="P70" ca="1" si="26">+P69-ROUNDUP(P68,0)</f>
        <v>0</v>
      </c>
      <c r="Q70" s="42">
        <f ca="1">+Q69-ROUNDUP(Q68,0)</f>
        <v>0</v>
      </c>
      <c r="R70" s="42">
        <f t="shared" ref="R70" ca="1" si="27">+R69-ROUNDUP(R68,0)</f>
        <v>0</v>
      </c>
      <c r="S70" s="42">
        <f t="shared" ref="S70" ca="1" si="28">+S69-ROUNDUP(S68,0)</f>
        <v>0</v>
      </c>
    </row>
    <row r="71" spans="1:19" s="4" customFormat="1" ht="15.75" hidden="1" x14ac:dyDescent="0.3">
      <c r="A71" s="59"/>
      <c r="B71" s="59"/>
      <c r="C71" s="37" t="s">
        <v>18</v>
      </c>
      <c r="E71" s="16">
        <f>+E72*0.2</f>
        <v>0</v>
      </c>
      <c r="F71" s="16">
        <f t="shared" ref="F71:G71" ca="1" si="29">+F72*0.2</f>
        <v>0</v>
      </c>
      <c r="G71" s="16">
        <f t="shared" ca="1" si="29"/>
        <v>0</v>
      </c>
      <c r="H71" s="10">
        <f ca="1">+H72*0.2</f>
        <v>0</v>
      </c>
      <c r="I71" s="10">
        <f t="shared" ref="I71" ca="1" si="30">+I72*0.2</f>
        <v>0</v>
      </c>
      <c r="J71" s="10">
        <f t="shared" ref="J71" ca="1" si="31">+J72*0.2</f>
        <v>0</v>
      </c>
      <c r="K71" s="75">
        <f ca="1">+K72*0.2</f>
        <v>0</v>
      </c>
      <c r="L71" s="75">
        <f t="shared" ref="L71:M71" ca="1" si="32">+L72*0.2</f>
        <v>0</v>
      </c>
      <c r="M71" s="75">
        <f t="shared" ca="1" si="32"/>
        <v>0</v>
      </c>
      <c r="N71" s="22">
        <f ca="1">+N72*0.2</f>
        <v>0</v>
      </c>
      <c r="O71" s="22">
        <f t="shared" ref="O71" ca="1" si="33">+O72*0.2</f>
        <v>0</v>
      </c>
      <c r="P71" s="22">
        <f t="shared" ref="P71" ca="1" si="34">+P72*0.2</f>
        <v>0</v>
      </c>
      <c r="Q71" s="28">
        <f ca="1">+Q72*0.2</f>
        <v>0</v>
      </c>
      <c r="R71" s="28">
        <f t="shared" ref="R71" ca="1" si="35">+R72*0.2</f>
        <v>0</v>
      </c>
      <c r="S71" s="28">
        <f t="shared" ref="S71" ca="1" si="36">+S72*0.2</f>
        <v>0</v>
      </c>
    </row>
    <row r="72" spans="1:19" s="4" customFormat="1" ht="15.75" hidden="1" x14ac:dyDescent="0.3">
      <c r="A72" s="59"/>
      <c r="B72" s="59"/>
      <c r="C72" s="37" t="s">
        <v>19</v>
      </c>
      <c r="E72" s="90">
        <f>IF(E65&gt;6,IF(E65&gt;301,0,(+E62/8+(+E63+E64)/12)),0)</f>
        <v>0</v>
      </c>
      <c r="F72" s="90">
        <f t="shared" ref="F72:S72" ca="1" si="37">IF(F65&gt;6,IF(F65&gt;301,0,(+F62/8+(+F63+F64)/12)),0)</f>
        <v>0</v>
      </c>
      <c r="G72" s="90">
        <f t="shared" ca="1" si="37"/>
        <v>0</v>
      </c>
      <c r="H72" s="90">
        <f t="shared" ca="1" si="37"/>
        <v>0</v>
      </c>
      <c r="I72" s="90">
        <f t="shared" ca="1" si="37"/>
        <v>0</v>
      </c>
      <c r="J72" s="90">
        <f t="shared" ca="1" si="37"/>
        <v>0</v>
      </c>
      <c r="K72" s="90">
        <f t="shared" ca="1" si="37"/>
        <v>0</v>
      </c>
      <c r="L72" s="90">
        <f t="shared" ca="1" si="37"/>
        <v>0</v>
      </c>
      <c r="M72" s="90">
        <f t="shared" ca="1" si="37"/>
        <v>0</v>
      </c>
      <c r="N72" s="90">
        <f t="shared" ca="1" si="37"/>
        <v>0</v>
      </c>
      <c r="O72" s="90">
        <f t="shared" ca="1" si="37"/>
        <v>0</v>
      </c>
      <c r="P72" s="90">
        <f t="shared" ca="1" si="37"/>
        <v>0</v>
      </c>
      <c r="Q72" s="90">
        <f t="shared" ca="1" si="37"/>
        <v>0</v>
      </c>
      <c r="R72" s="90">
        <f t="shared" ca="1" si="37"/>
        <v>0</v>
      </c>
      <c r="S72" s="90">
        <f t="shared" ca="1" si="37"/>
        <v>0</v>
      </c>
    </row>
    <row r="73" spans="1:19" s="4" customFormat="1" ht="15.75" hidden="1" x14ac:dyDescent="0.3">
      <c r="A73" s="59"/>
      <c r="B73" s="59"/>
      <c r="C73" s="37" t="s">
        <v>20</v>
      </c>
      <c r="E73" s="39">
        <f>IF(E65&gt;50,E72+1,E72)</f>
        <v>0</v>
      </c>
      <c r="F73" s="39">
        <f t="shared" ref="F73:G73" ca="1" si="38">IF(F65&gt;50,F72+1,F72)</f>
        <v>0</v>
      </c>
      <c r="G73" s="39">
        <f t="shared" ca="1" si="38"/>
        <v>0</v>
      </c>
      <c r="H73" s="40">
        <f ca="1">IF(H65&gt;50,H72+1,H72)</f>
        <v>0</v>
      </c>
      <c r="I73" s="40">
        <f t="shared" ref="I73" ca="1" si="39">IF(I65&gt;50,I72+1,I72)</f>
        <v>0</v>
      </c>
      <c r="J73" s="40">
        <f t="shared" ref="J73" ca="1" si="40">IF(J65&gt;50,J72+1,J72)</f>
        <v>0</v>
      </c>
      <c r="K73" s="76">
        <f ca="1">IF(K65&gt;50,K72+1,K72)</f>
        <v>0</v>
      </c>
      <c r="L73" s="76">
        <f t="shared" ref="L73:M73" ca="1" si="41">IF(L65&gt;50,L72+1,L72)</f>
        <v>0</v>
      </c>
      <c r="M73" s="76">
        <f t="shared" ca="1" si="41"/>
        <v>0</v>
      </c>
      <c r="N73" s="41">
        <f ca="1">IF(N65&gt;50,N72+1,N72)</f>
        <v>0</v>
      </c>
      <c r="O73" s="41">
        <f t="shared" ref="O73" ca="1" si="42">IF(O65&gt;50,O72+1,O72)</f>
        <v>0</v>
      </c>
      <c r="P73" s="41">
        <f t="shared" ref="P73" ca="1" si="43">IF(P65&gt;50,P72+1,P72)</f>
        <v>0</v>
      </c>
      <c r="Q73" s="42">
        <f ca="1">IF(Q65&gt;50,Q72+1,Q72)</f>
        <v>0</v>
      </c>
      <c r="R73" s="42">
        <f t="shared" ref="R73" ca="1" si="44">IF(R65&gt;50,R72+1,R72)</f>
        <v>0</v>
      </c>
      <c r="S73" s="42">
        <f t="shared" ref="S73" ca="1" si="45">IF(S65&gt;50,S72+1,S72)</f>
        <v>0</v>
      </c>
    </row>
    <row r="74" spans="1:19" s="4" customFormat="1" ht="64.5" hidden="1" customHeight="1" x14ac:dyDescent="0.3">
      <c r="A74" s="59"/>
      <c r="B74" s="59"/>
      <c r="C74" s="37"/>
      <c r="E74" s="43" t="str">
        <f>IF(E65&gt;300,"dépassement de l'effectif autorisé"," ")</f>
        <v xml:space="preserve"> </v>
      </c>
      <c r="F74" s="43" t="str">
        <f t="shared" ref="F74:G74" ca="1" si="46">IF(F65&gt;300,"dépassement de l'effectif autorisé"," ")</f>
        <v xml:space="preserve"> </v>
      </c>
      <c r="G74" s="43" t="str">
        <f t="shared" ca="1" si="46"/>
        <v xml:space="preserve"> </v>
      </c>
      <c r="H74" s="44" t="str">
        <f ca="1">IF(H65&gt;300,"dépassement de l'effectif autorisé"," ")</f>
        <v xml:space="preserve"> </v>
      </c>
      <c r="I74" s="44" t="str">
        <f t="shared" ref="I74:J74" ca="1" si="47">IF(I65&gt;300,"dépassement de l'effectif autorisé"," ")</f>
        <v xml:space="preserve"> </v>
      </c>
      <c r="J74" s="44" t="str">
        <f t="shared" ca="1" si="47"/>
        <v xml:space="preserve"> </v>
      </c>
      <c r="K74" s="77" t="str">
        <f ca="1">IF(K65&gt;300,"dépassement de l'effectif autorisé"," ")</f>
        <v xml:space="preserve"> </v>
      </c>
      <c r="L74" s="77" t="str">
        <f t="shared" ref="L74:M74" ca="1" si="48">IF(L65&gt;300,"dépassement de l'effectif autorisé"," ")</f>
        <v xml:space="preserve"> </v>
      </c>
      <c r="M74" s="77" t="str">
        <f t="shared" ca="1" si="48"/>
        <v xml:space="preserve"> </v>
      </c>
      <c r="N74" s="45" t="str">
        <f ca="1">IF(N65&gt;300,"dépassement de l'effectif autorisé"," ")</f>
        <v xml:space="preserve"> </v>
      </c>
      <c r="O74" s="45" t="str">
        <f t="shared" ref="O74:P74" ca="1" si="49">IF(O65&gt;300,"dépassement de l'effectif autorisé"," ")</f>
        <v xml:space="preserve"> </v>
      </c>
      <c r="P74" s="45" t="str">
        <f t="shared" ca="1" si="49"/>
        <v xml:space="preserve"> </v>
      </c>
      <c r="Q74" s="46" t="str">
        <f ca="1">IF(Q65&gt;300,"dépassement de l'effectif autorisé"," ")</f>
        <v xml:space="preserve"> </v>
      </c>
      <c r="R74" s="46" t="str">
        <f t="shared" ref="R74:S74" ca="1" si="50">IF(R65&gt;300,"dépassement de l'effectif autorisé"," ")</f>
        <v xml:space="preserve"> </v>
      </c>
      <c r="S74" s="46" t="str">
        <f t="shared" ca="1" si="50"/>
        <v xml:space="preserve"> </v>
      </c>
    </row>
    <row r="75" spans="1:19" s="4" customFormat="1" ht="100.5" customHeight="1" x14ac:dyDescent="0.3">
      <c r="A75" s="59"/>
      <c r="B75" s="59"/>
      <c r="C75" s="37"/>
      <c r="E75" s="43" t="str">
        <f>IF(IF(E65&gt;0,E65,13)&lt;8,"un centre de loisirs reçoit au minimum 8 mineurs"," ")</f>
        <v xml:space="preserve"> </v>
      </c>
      <c r="F75" s="43" t="str">
        <f t="shared" ref="F75:G75" ca="1" si="51">IF(IF(F65&gt;0,F65,13)&lt;8,"un centre de loisirs reçoit au minimum 8 mineurs"," ")</f>
        <v xml:space="preserve"> </v>
      </c>
      <c r="G75" s="43" t="str">
        <f t="shared" ca="1" si="51"/>
        <v xml:space="preserve"> </v>
      </c>
      <c r="H75" s="44" t="str">
        <f ca="1">IF(IF(H65&gt;0,H65,13)&lt;8,"un centre de loisirs reçoit au minimum 8 mineurs"," ")</f>
        <v xml:space="preserve"> </v>
      </c>
      <c r="I75" s="44" t="str">
        <f t="shared" ref="I75:J75" ca="1" si="52">IF(IF(I65&gt;0,I65,13)&lt;8,"un centre de loisirs reçoit au minimum 8 mineurs"," ")</f>
        <v xml:space="preserve"> </v>
      </c>
      <c r="J75" s="44" t="str">
        <f t="shared" ca="1" si="52"/>
        <v xml:space="preserve"> </v>
      </c>
      <c r="K75" s="77" t="str">
        <f ca="1">IF(IF(K65&gt;0,K65,13)&lt;8,"un centre de loisirs reçoit au minimum 8 mineurs"," ")</f>
        <v xml:space="preserve"> </v>
      </c>
      <c r="L75" s="77" t="str">
        <f t="shared" ref="L75:M75" ca="1" si="53">IF(IF(L65&gt;0,L65,13)&lt;8,"un centre de loisirs reçoit au minimum 8 mineurs"," ")</f>
        <v xml:space="preserve"> </v>
      </c>
      <c r="M75" s="77" t="str">
        <f t="shared" ca="1" si="53"/>
        <v xml:space="preserve"> </v>
      </c>
      <c r="N75" s="45" t="str">
        <f ca="1">IF(IF(N65&gt;0,N65,13)&lt;8,"un centre de loisirs reçoit au minimum 8 mineurs"," ")</f>
        <v xml:space="preserve"> </v>
      </c>
      <c r="O75" s="45" t="str">
        <f t="shared" ref="O75:P75" ca="1" si="54">IF(IF(O65&gt;0,O65,13)&lt;8,"un centre de loisirs reçoit au minimum 8 mineurs"," ")</f>
        <v xml:space="preserve"> </v>
      </c>
      <c r="P75" s="45" t="str">
        <f t="shared" ca="1" si="54"/>
        <v xml:space="preserve"> </v>
      </c>
      <c r="Q75" s="46" t="str">
        <f ca="1">IF(IF(Q65&gt;0,Q65,13)&lt;8,"un centre de loisirs reçoit au minimum 8 mineurs"," ")</f>
        <v xml:space="preserve"> </v>
      </c>
      <c r="R75" s="46" t="str">
        <f t="shared" ref="R75:S75" ca="1" si="55">IF(IF(R65&gt;0,R65,13)&lt;8,"un centre de loisirs reçoit au minimum 8 mineurs"," ")</f>
        <v xml:space="preserve"> </v>
      </c>
      <c r="S75" s="46" t="str">
        <f t="shared" ca="1" si="55"/>
        <v xml:space="preserve"> </v>
      </c>
    </row>
    <row r="76" spans="1:19" s="4" customFormat="1" ht="15.75" x14ac:dyDescent="0.3">
      <c r="A76" s="59"/>
      <c r="B76" s="59"/>
      <c r="C76" s="47" t="s">
        <v>21</v>
      </c>
      <c r="E76" s="14">
        <f>IF(E72&lt;=0,0,+ROUNDUP(E68,0))</f>
        <v>0</v>
      </c>
      <c r="F76" s="14">
        <f t="shared" ref="F76:G76" ca="1" si="56">IF(F72&lt;=0,0,+ROUNDUP(F68,0))</f>
        <v>0</v>
      </c>
      <c r="G76" s="14">
        <f t="shared" ca="1" si="56"/>
        <v>0</v>
      </c>
      <c r="H76" s="8">
        <f ca="1">IF(H72&lt;=0,0,+ROUNDUP(H68,0))</f>
        <v>0</v>
      </c>
      <c r="I76" s="8">
        <f t="shared" ref="I76:J76" ca="1" si="57">IF(I72&lt;=0,0,+ROUNDUP(I68,0))</f>
        <v>0</v>
      </c>
      <c r="J76" s="8">
        <f t="shared" ca="1" si="57"/>
        <v>0</v>
      </c>
      <c r="K76" s="78">
        <f ca="1">IF(K72&lt;=0,0,+ROUNDUP(K68,0))</f>
        <v>0</v>
      </c>
      <c r="L76" s="78">
        <f t="shared" ref="L76:M76" ca="1" si="58">IF(L72&lt;=0,0,+ROUNDUP(L68,0))</f>
        <v>0</v>
      </c>
      <c r="M76" s="78">
        <f t="shared" ca="1" si="58"/>
        <v>0</v>
      </c>
      <c r="N76" s="20">
        <f ca="1">IF(N72&lt;=0,0,+ROUNDUP(N68,0))</f>
        <v>0</v>
      </c>
      <c r="O76" s="20">
        <f t="shared" ref="O76:P76" ca="1" si="59">IF(O72&lt;=0,0,+ROUNDUP(O68,0))</f>
        <v>0</v>
      </c>
      <c r="P76" s="20">
        <f t="shared" ca="1" si="59"/>
        <v>0</v>
      </c>
      <c r="Q76" s="26">
        <f ca="1">IF(Q72&lt;=0,0,+ROUNDUP(Q68,0))</f>
        <v>0</v>
      </c>
      <c r="R76" s="26">
        <f t="shared" ref="R76:S76" ca="1" si="60">IF(R72&lt;=0,0,+ROUNDUP(R68,0))</f>
        <v>0</v>
      </c>
      <c r="S76" s="26">
        <f t="shared" ca="1" si="60"/>
        <v>0</v>
      </c>
    </row>
    <row r="77" spans="1:19" s="4" customFormat="1" ht="15.75" x14ac:dyDescent="0.3">
      <c r="A77" s="59"/>
      <c r="B77" s="59"/>
      <c r="C77" s="47" t="s">
        <v>22</v>
      </c>
      <c r="E77" s="15">
        <f>IF(E72&lt;1,0,E70)</f>
        <v>0</v>
      </c>
      <c r="F77" s="15">
        <f t="shared" ref="F77:G77" ca="1" si="61">IF(F72&lt;1,0,F70)</f>
        <v>0</v>
      </c>
      <c r="G77" s="15">
        <f t="shared" ca="1" si="61"/>
        <v>0</v>
      </c>
      <c r="H77" s="9">
        <f ca="1">IF(H72&lt;1,0,H70)</f>
        <v>0</v>
      </c>
      <c r="I77" s="9">
        <f t="shared" ref="I77:J77" ca="1" si="62">IF(I72&lt;1,0,I70)</f>
        <v>0</v>
      </c>
      <c r="J77" s="9">
        <f t="shared" ca="1" si="62"/>
        <v>0</v>
      </c>
      <c r="K77" s="79">
        <f ca="1">IF(K72&lt;1,0,K70)</f>
        <v>0</v>
      </c>
      <c r="L77" s="79">
        <f t="shared" ref="L77:M77" ca="1" si="63">IF(L72&lt;1,0,L70)</f>
        <v>0</v>
      </c>
      <c r="M77" s="79">
        <f t="shared" ca="1" si="63"/>
        <v>0</v>
      </c>
      <c r="N77" s="21">
        <f ca="1">IF(N72&lt;1,0,N70)</f>
        <v>0</v>
      </c>
      <c r="O77" s="21">
        <f t="shared" ref="O77:P77" ca="1" si="64">IF(O72&lt;1,0,O70)</f>
        <v>0</v>
      </c>
      <c r="P77" s="21">
        <f t="shared" ca="1" si="64"/>
        <v>0</v>
      </c>
      <c r="Q77" s="27">
        <f ca="1">IF(Q72&lt;1,0,Q70)</f>
        <v>0</v>
      </c>
      <c r="R77" s="27">
        <f t="shared" ref="R77:S77" ca="1" si="65">IF(R72&lt;1,0,R70)</f>
        <v>0</v>
      </c>
      <c r="S77" s="27">
        <f t="shared" ca="1" si="65"/>
        <v>0</v>
      </c>
    </row>
    <row r="78" spans="1:19" s="4" customFormat="1" ht="15.75" x14ac:dyDescent="0.3">
      <c r="A78" s="59"/>
      <c r="B78" s="59"/>
      <c r="C78" s="47" t="s">
        <v>23</v>
      </c>
      <c r="E78" s="14">
        <f>IF(E72&lt;1,0,+E79-E76-E77)</f>
        <v>0</v>
      </c>
      <c r="F78" s="14">
        <f t="shared" ref="F78:G78" ca="1" si="66">IF(F72&lt;1,0,+F79-F76-F77)</f>
        <v>0</v>
      </c>
      <c r="G78" s="14">
        <f t="shared" ca="1" si="66"/>
        <v>0</v>
      </c>
      <c r="H78" s="8">
        <f ca="1">IF(H72&lt;1,0,+H79-H76-H77)</f>
        <v>0</v>
      </c>
      <c r="I78" s="8">
        <f t="shared" ref="I78" ca="1" si="67">IF(I72&lt;1,0,+I79-I76-I77)</f>
        <v>0</v>
      </c>
      <c r="J78" s="8">
        <f t="shared" ref="J78" ca="1" si="68">IF(J72&lt;1,0,+J79-J76-J77)</f>
        <v>0</v>
      </c>
      <c r="K78" s="78">
        <f ca="1">IF(K72&lt;1,0,+K79-K76-K77)</f>
        <v>0</v>
      </c>
      <c r="L78" s="78">
        <f t="shared" ref="L78:M78" ca="1" si="69">IF(L72&lt;1,0,+L79-L76-L77)</f>
        <v>0</v>
      </c>
      <c r="M78" s="78">
        <f t="shared" ca="1" si="69"/>
        <v>0</v>
      </c>
      <c r="N78" s="20">
        <f ca="1">IF(N72&lt;1,0,+N79-N76-N77)</f>
        <v>0</v>
      </c>
      <c r="O78" s="20">
        <f t="shared" ref="O78" ca="1" si="70">IF(O72&lt;1,0,+O79-O76-O77)</f>
        <v>0</v>
      </c>
      <c r="P78" s="20">
        <f t="shared" ref="P78" ca="1" si="71">IF(P72&lt;1,0,+P79-P76-P77)</f>
        <v>0</v>
      </c>
      <c r="Q78" s="26">
        <f ca="1">IF(Q72&lt;1,0,+Q79-Q76-Q77)</f>
        <v>0</v>
      </c>
      <c r="R78" s="26">
        <f t="shared" ref="R78" ca="1" si="72">IF(R72&lt;1,0,+R79-R76-R77)</f>
        <v>0</v>
      </c>
      <c r="S78" s="26">
        <f t="shared" ref="S78" ca="1" si="73">IF(S72&lt;1,0,+S79-S76-S77)</f>
        <v>0</v>
      </c>
    </row>
    <row r="79" spans="1:19" s="4" customFormat="1" ht="15.75" x14ac:dyDescent="0.3">
      <c r="A79" s="59"/>
      <c r="B79" s="59"/>
      <c r="C79" s="47"/>
      <c r="E79" s="14">
        <f>IF(E72&lt;1,0,+ROUNDUP(E72,0))</f>
        <v>0</v>
      </c>
      <c r="F79" s="14">
        <f t="shared" ref="F79:G79" ca="1" si="74">IF(F72&lt;1,0,+ROUNDUP(F72,0))</f>
        <v>0</v>
      </c>
      <c r="G79" s="14">
        <f t="shared" ca="1" si="74"/>
        <v>0</v>
      </c>
      <c r="H79" s="8">
        <f ca="1">IF(H72&lt;1,0,+ROUNDUP(H72,0))</f>
        <v>0</v>
      </c>
      <c r="I79" s="8">
        <f t="shared" ref="I79:J79" ca="1" si="75">IF(I72&lt;1,0,+ROUNDUP(I72,0))</f>
        <v>0</v>
      </c>
      <c r="J79" s="8">
        <f t="shared" ca="1" si="75"/>
        <v>0</v>
      </c>
      <c r="K79" s="78">
        <f ca="1">IF(K72&lt;1,0,+ROUNDUP(K72,0))</f>
        <v>0</v>
      </c>
      <c r="L79" s="78">
        <f t="shared" ref="L79:M79" ca="1" si="76">IF(L72&lt;1,0,+ROUNDUP(L72,0))</f>
        <v>0</v>
      </c>
      <c r="M79" s="78">
        <f t="shared" ca="1" si="76"/>
        <v>0</v>
      </c>
      <c r="N79" s="20">
        <f ca="1">IF(N72&lt;1,0,+ROUNDUP(N72,0))</f>
        <v>0</v>
      </c>
      <c r="O79" s="20">
        <f t="shared" ref="O79:P79" ca="1" si="77">IF(O72&lt;1,0,+ROUNDUP(O72,0))</f>
        <v>0</v>
      </c>
      <c r="P79" s="20">
        <f t="shared" ca="1" si="77"/>
        <v>0</v>
      </c>
      <c r="Q79" s="26">
        <f ca="1">IF(Q72&lt;1,0,+ROUNDUP(Q72,0))</f>
        <v>0</v>
      </c>
      <c r="R79" s="26">
        <f t="shared" ref="R79:S79" ca="1" si="78">IF(R72&lt;1,0,+ROUNDUP(R72,0))</f>
        <v>0</v>
      </c>
      <c r="S79" s="26">
        <f t="shared" ca="1" si="78"/>
        <v>0</v>
      </c>
    </row>
    <row r="80" spans="1:19" s="4" customFormat="1" ht="15.75" x14ac:dyDescent="0.3">
      <c r="A80" s="59"/>
      <c r="B80" s="59"/>
      <c r="C80" s="48" t="s">
        <v>24</v>
      </c>
      <c r="E80" s="14">
        <f>SUM(E76:E78)</f>
        <v>0</v>
      </c>
      <c r="F80" s="14">
        <f t="shared" ref="F80:G80" ca="1" si="79">SUM(F76:F78)</f>
        <v>0</v>
      </c>
      <c r="G80" s="14">
        <f t="shared" ca="1" si="79"/>
        <v>0</v>
      </c>
      <c r="H80" s="8">
        <f ca="1">SUM(H76:H78)</f>
        <v>0</v>
      </c>
      <c r="I80" s="8">
        <f t="shared" ref="I80:J80" ca="1" si="80">SUM(I76:I78)</f>
        <v>0</v>
      </c>
      <c r="J80" s="8">
        <f t="shared" ca="1" si="80"/>
        <v>0</v>
      </c>
      <c r="K80" s="78">
        <f ca="1">SUM(K76:K78)</f>
        <v>0</v>
      </c>
      <c r="L80" s="78">
        <f t="shared" ref="L80:M80" ca="1" si="81">SUM(L76:L78)</f>
        <v>0</v>
      </c>
      <c r="M80" s="78">
        <f t="shared" ca="1" si="81"/>
        <v>0</v>
      </c>
      <c r="N80" s="20">
        <f ca="1">SUM(N76:N78)</f>
        <v>0</v>
      </c>
      <c r="O80" s="20">
        <f t="shared" ref="O80:P80" ca="1" si="82">SUM(O76:O78)</f>
        <v>0</v>
      </c>
      <c r="P80" s="20">
        <f t="shared" ca="1" si="82"/>
        <v>0</v>
      </c>
      <c r="Q80" s="26">
        <f ca="1">SUM(Q76:Q78)</f>
        <v>0</v>
      </c>
      <c r="R80" s="26">
        <f t="shared" ref="R80:S80" ca="1" si="83">SUM(R76:R78)</f>
        <v>0</v>
      </c>
      <c r="S80" s="26">
        <f t="shared" ca="1" si="83"/>
        <v>0</v>
      </c>
    </row>
    <row r="81" spans="1:19" s="4" customFormat="1" ht="15.75" x14ac:dyDescent="0.3">
      <c r="A81" s="59"/>
      <c r="B81" s="59"/>
      <c r="C81" s="47" t="s">
        <v>25</v>
      </c>
      <c r="E81" s="16"/>
      <c r="F81" s="13"/>
      <c r="G81" s="13"/>
      <c r="H81" s="10"/>
      <c r="I81" s="7"/>
      <c r="J81" s="7"/>
      <c r="K81" s="75"/>
      <c r="L81" s="74"/>
      <c r="M81" s="74"/>
      <c r="N81" s="22"/>
      <c r="O81" s="19"/>
      <c r="P81" s="19"/>
      <c r="Q81" s="28"/>
      <c r="R81" s="25"/>
      <c r="S81" s="25"/>
    </row>
    <row r="82" spans="1:19" s="4" customFormat="1" ht="15.75" x14ac:dyDescent="0.3">
      <c r="A82" s="59"/>
      <c r="B82" s="59"/>
      <c r="C82" s="47" t="s">
        <v>26</v>
      </c>
      <c r="E82" s="17" t="str">
        <f>+IF(E65&gt;0,1,"")</f>
        <v/>
      </c>
      <c r="F82" s="17" t="str">
        <f t="shared" ref="F82:G82" ca="1" si="84">+IF(F65&gt;0,1,"")</f>
        <v/>
      </c>
      <c r="G82" s="17" t="str">
        <f t="shared" ca="1" si="84"/>
        <v/>
      </c>
      <c r="H82" s="11" t="str">
        <f ca="1">+IF(H65&gt;0,1,"")</f>
        <v/>
      </c>
      <c r="I82" s="11" t="str">
        <f t="shared" ref="I82:J82" ca="1" si="85">+IF(I65&gt;0,1,"")</f>
        <v/>
      </c>
      <c r="J82" s="11" t="str">
        <f t="shared" ca="1" si="85"/>
        <v/>
      </c>
      <c r="K82" s="80" t="str">
        <f ca="1">+IF(K65&gt;0,1,"")</f>
        <v/>
      </c>
      <c r="L82" s="80" t="str">
        <f t="shared" ref="L82:M82" ca="1" si="86">+IF(L65&gt;0,1,"")</f>
        <v/>
      </c>
      <c r="M82" s="80" t="str">
        <f t="shared" ca="1" si="86"/>
        <v/>
      </c>
      <c r="N82" s="23" t="str">
        <f ca="1">+IF(N65&gt;0,1,"")</f>
        <v/>
      </c>
      <c r="O82" s="23" t="str">
        <f t="shared" ref="O82:P82" ca="1" si="87">+IF(O65&gt;0,1,"")</f>
        <v/>
      </c>
      <c r="P82" s="23" t="str">
        <f t="shared" ca="1" si="87"/>
        <v/>
      </c>
      <c r="Q82" s="29" t="str">
        <f ca="1">+IF(Q65&gt;0,1,"")</f>
        <v/>
      </c>
      <c r="R82" s="29" t="str">
        <f t="shared" ref="R82:S82" ca="1" si="88">+IF(R65&gt;0,1,"")</f>
        <v/>
      </c>
      <c r="S82" s="29" t="str">
        <f t="shared" ca="1" si="88"/>
        <v/>
      </c>
    </row>
    <row r="83" spans="1:19" s="4" customFormat="1" ht="15.75" x14ac:dyDescent="0.3">
      <c r="A83" s="59"/>
      <c r="B83" s="59"/>
      <c r="C83" s="49" t="s">
        <v>27</v>
      </c>
      <c r="E83" s="18">
        <f>IF(E65&gt;7,ROUNDUP(+E73,0),0)</f>
        <v>0</v>
      </c>
      <c r="F83" s="18">
        <f t="shared" ref="F83:G83" ca="1" si="89">IF(F65&gt;7,ROUNDUP(+F73,0),0)</f>
        <v>0</v>
      </c>
      <c r="G83" s="18">
        <f t="shared" ca="1" si="89"/>
        <v>0</v>
      </c>
      <c r="H83" s="12">
        <f ca="1">IF(H65&gt;7,ROUNDUP(+H73,0),0)</f>
        <v>0</v>
      </c>
      <c r="I83" s="12">
        <f t="shared" ref="I83:J83" ca="1" si="90">IF(I65&gt;7,ROUNDUP(+I73,0),0)</f>
        <v>0</v>
      </c>
      <c r="J83" s="12">
        <f t="shared" ca="1" si="90"/>
        <v>0</v>
      </c>
      <c r="K83" s="81">
        <f ca="1">IF(K65&gt;7,ROUNDUP(+K73,0),0)</f>
        <v>0</v>
      </c>
      <c r="L83" s="81">
        <f t="shared" ref="L83:M83" ca="1" si="91">IF(L65&gt;7,ROUNDUP(+L73,0),0)</f>
        <v>0</v>
      </c>
      <c r="M83" s="81">
        <f t="shared" ca="1" si="91"/>
        <v>0</v>
      </c>
      <c r="N83" s="24">
        <f ca="1">IF(N65&gt;7,ROUNDUP(+N73,0),0)</f>
        <v>0</v>
      </c>
      <c r="O83" s="24">
        <f t="shared" ref="O83:P83" ca="1" si="92">IF(O65&gt;7,ROUNDUP(+O73,0),0)</f>
        <v>0</v>
      </c>
      <c r="P83" s="24">
        <f t="shared" ca="1" si="92"/>
        <v>0</v>
      </c>
      <c r="Q83" s="30">
        <f ca="1">IF(Q65&gt;7,ROUNDUP(+Q73,0),0)</f>
        <v>0</v>
      </c>
      <c r="R83" s="30">
        <f t="shared" ref="R83:S83" ca="1" si="93">IF(R65&gt;7,ROUNDUP(+R73,0),0)</f>
        <v>0</v>
      </c>
      <c r="S83" s="30">
        <f t="shared" ca="1" si="93"/>
        <v>0</v>
      </c>
    </row>
    <row r="84" spans="1:19" s="4" customFormat="1" ht="63" x14ac:dyDescent="0.3">
      <c r="A84" s="59"/>
      <c r="B84" s="59"/>
      <c r="C84" s="47"/>
      <c r="E84" s="31" t="s">
        <v>29</v>
      </c>
      <c r="F84" s="31" t="s">
        <v>28</v>
      </c>
      <c r="G84" s="31" t="s">
        <v>28</v>
      </c>
      <c r="H84" s="32" t="s">
        <v>28</v>
      </c>
      <c r="I84" s="32" t="s">
        <v>28</v>
      </c>
      <c r="J84" s="32" t="s">
        <v>28</v>
      </c>
      <c r="K84" s="82" t="s">
        <v>28</v>
      </c>
      <c r="L84" s="82" t="s">
        <v>28</v>
      </c>
      <c r="M84" s="82" t="s">
        <v>28</v>
      </c>
      <c r="N84" s="33" t="s">
        <v>28</v>
      </c>
      <c r="O84" s="33" t="s">
        <v>28</v>
      </c>
      <c r="P84" s="33" t="s">
        <v>28</v>
      </c>
      <c r="Q84" s="34" t="s">
        <v>28</v>
      </c>
      <c r="R84" s="34" t="s">
        <v>28</v>
      </c>
      <c r="S84" s="34" t="s">
        <v>28</v>
      </c>
    </row>
    <row r="85" spans="1:19" ht="117" x14ac:dyDescent="0.25">
      <c r="C85" s="47"/>
      <c r="E85" s="31" t="s">
        <v>30</v>
      </c>
      <c r="F85" s="31" t="s">
        <v>30</v>
      </c>
      <c r="G85" s="31" t="s">
        <v>30</v>
      </c>
      <c r="H85" s="32" t="s">
        <v>30</v>
      </c>
      <c r="I85" s="32" t="s">
        <v>30</v>
      </c>
      <c r="J85" s="32" t="s">
        <v>30</v>
      </c>
      <c r="K85" s="82" t="s">
        <v>30</v>
      </c>
      <c r="L85" s="82" t="s">
        <v>30</v>
      </c>
      <c r="M85" s="82" t="s">
        <v>30</v>
      </c>
      <c r="N85" s="33" t="s">
        <v>30</v>
      </c>
      <c r="O85" s="33" t="s">
        <v>30</v>
      </c>
      <c r="P85" s="33" t="s">
        <v>30</v>
      </c>
      <c r="Q85" s="34" t="s">
        <v>30</v>
      </c>
      <c r="R85" s="34" t="s">
        <v>30</v>
      </c>
      <c r="S85" s="34" t="s">
        <v>30</v>
      </c>
    </row>
    <row r="86" spans="1:19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83"/>
      <c r="L86" s="83"/>
      <c r="M86" s="83"/>
      <c r="N86" s="36"/>
      <c r="O86" s="36"/>
      <c r="P86" s="36"/>
      <c r="Q86" s="36"/>
      <c r="R86" s="36"/>
      <c r="S86" s="36"/>
    </row>
  </sheetData>
  <protectedRanges>
    <protectedRange password="D957" sqref="A56:S85" name="Plage1"/>
  </protectedRanges>
  <mergeCells count="12">
    <mergeCell ref="A1:D1"/>
    <mergeCell ref="E1:G1"/>
    <mergeCell ref="H1:J1"/>
    <mergeCell ref="N1:P1"/>
    <mergeCell ref="Q1:S1"/>
    <mergeCell ref="K1:M1"/>
    <mergeCell ref="E60:S60"/>
    <mergeCell ref="E61:G61"/>
    <mergeCell ref="H61:J61"/>
    <mergeCell ref="N61:P61"/>
    <mergeCell ref="Q61:S61"/>
    <mergeCell ref="K61:M6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6"/>
  <sheetViews>
    <sheetView workbookViewId="0">
      <selection sqref="A1:D1"/>
    </sheetView>
  </sheetViews>
  <sheetFormatPr baseColWidth="10" defaultRowHeight="15" x14ac:dyDescent="0.25"/>
  <cols>
    <col min="1" max="1" width="5.28515625" style="1" customWidth="1"/>
    <col min="2" max="2" width="21.7109375" style="1" customWidth="1"/>
    <col min="3" max="3" width="27.85546875" style="1" customWidth="1"/>
    <col min="4" max="4" width="13.7109375" style="1" customWidth="1"/>
    <col min="5" max="5" width="6.85546875" style="1" customWidth="1"/>
    <col min="6" max="6" width="6.28515625" style="1" customWidth="1"/>
    <col min="7" max="7" width="6.7109375" style="1" customWidth="1"/>
    <col min="8" max="8" width="6.85546875" style="1" customWidth="1"/>
    <col min="9" max="9" width="7" style="1" customWidth="1"/>
    <col min="10" max="10" width="7.140625" style="1" customWidth="1"/>
    <col min="11" max="11" width="6.85546875" style="84" customWidth="1"/>
    <col min="12" max="12" width="7" style="84" customWidth="1"/>
    <col min="13" max="13" width="7.140625" style="84" customWidth="1"/>
    <col min="14" max="14" width="8.42578125" style="1" customWidth="1"/>
    <col min="15" max="15" width="8.28515625" style="1" customWidth="1"/>
    <col min="16" max="16" width="7.140625" style="1" customWidth="1"/>
    <col min="17" max="17" width="7.7109375" style="1" customWidth="1"/>
    <col min="18" max="18" width="7.85546875" style="1" customWidth="1"/>
    <col min="19" max="19" width="8" style="1" customWidth="1"/>
    <col min="20" max="16384" width="11.42578125" style="1"/>
  </cols>
  <sheetData>
    <row r="1" spans="1:19" ht="28.5" customHeight="1" x14ac:dyDescent="0.25">
      <c r="A1" s="102" t="s">
        <v>0</v>
      </c>
      <c r="B1" s="102"/>
      <c r="C1" s="102"/>
      <c r="D1" s="102"/>
      <c r="E1" s="93" t="s">
        <v>1</v>
      </c>
      <c r="F1" s="94"/>
      <c r="G1" s="94"/>
      <c r="H1" s="95" t="s">
        <v>2</v>
      </c>
      <c r="I1" s="96"/>
      <c r="J1" s="96"/>
      <c r="K1" s="100" t="s">
        <v>31</v>
      </c>
      <c r="L1" s="101"/>
      <c r="M1" s="101"/>
      <c r="N1" s="97" t="s">
        <v>3</v>
      </c>
      <c r="O1" s="98"/>
      <c r="P1" s="98"/>
      <c r="Q1" s="103" t="s">
        <v>4</v>
      </c>
      <c r="R1" s="104"/>
      <c r="S1" s="104"/>
    </row>
    <row r="2" spans="1:19" ht="31.5" customHeight="1" x14ac:dyDescent="0.4">
      <c r="A2" s="2" t="s">
        <v>10</v>
      </c>
      <c r="B2" s="2" t="s">
        <v>11</v>
      </c>
      <c r="C2" s="2" t="s">
        <v>12</v>
      </c>
      <c r="D2" s="2" t="s">
        <v>13</v>
      </c>
      <c r="E2" s="51" t="s">
        <v>32</v>
      </c>
      <c r="F2" s="51" t="s">
        <v>33</v>
      </c>
      <c r="G2" s="85" t="s">
        <v>34</v>
      </c>
      <c r="H2" s="52" t="s">
        <v>32</v>
      </c>
      <c r="I2" s="52" t="s">
        <v>33</v>
      </c>
      <c r="J2" s="86" t="s">
        <v>34</v>
      </c>
      <c r="K2" s="70" t="s">
        <v>32</v>
      </c>
      <c r="L2" s="70" t="s">
        <v>33</v>
      </c>
      <c r="M2" s="88" t="s">
        <v>34</v>
      </c>
      <c r="N2" s="53" t="s">
        <v>32</v>
      </c>
      <c r="O2" s="53" t="s">
        <v>33</v>
      </c>
      <c r="P2" s="89" t="s">
        <v>34</v>
      </c>
      <c r="Q2" s="54" t="s">
        <v>32</v>
      </c>
      <c r="R2" s="54" t="s">
        <v>33</v>
      </c>
      <c r="S2" s="87" t="s">
        <v>34</v>
      </c>
    </row>
    <row r="3" spans="1:19" ht="19.5" x14ac:dyDescent="0.4">
      <c r="A3" s="61"/>
      <c r="B3" s="62"/>
      <c r="C3" s="62"/>
      <c r="D3" s="63"/>
      <c r="E3" s="64"/>
      <c r="F3" s="65"/>
      <c r="G3" s="65"/>
      <c r="H3" s="66"/>
      <c r="I3" s="66"/>
      <c r="J3" s="66"/>
      <c r="K3" s="69"/>
      <c r="L3" s="69"/>
      <c r="M3" s="69"/>
      <c r="N3" s="67"/>
      <c r="O3" s="67"/>
      <c r="P3" s="67"/>
      <c r="Q3" s="68"/>
      <c r="R3" s="68"/>
      <c r="S3" s="68"/>
    </row>
    <row r="4" spans="1:19" ht="19.5" x14ac:dyDescent="0.4">
      <c r="A4" s="61"/>
      <c r="B4" s="62"/>
      <c r="C4" s="62"/>
      <c r="D4" s="63"/>
      <c r="E4" s="64"/>
      <c r="F4" s="65"/>
      <c r="G4" s="65"/>
      <c r="H4" s="66"/>
      <c r="I4" s="66"/>
      <c r="J4" s="66"/>
      <c r="K4" s="69"/>
      <c r="L4" s="69"/>
      <c r="M4" s="69"/>
      <c r="N4" s="67"/>
      <c r="O4" s="67"/>
      <c r="P4" s="67"/>
      <c r="Q4" s="68"/>
      <c r="R4" s="68"/>
      <c r="S4" s="68"/>
    </row>
    <row r="5" spans="1:19" ht="19.5" x14ac:dyDescent="0.4">
      <c r="A5" s="61"/>
      <c r="B5" s="62"/>
      <c r="C5" s="62"/>
      <c r="D5" s="63"/>
      <c r="E5" s="64"/>
      <c r="F5" s="65"/>
      <c r="G5" s="65"/>
      <c r="H5" s="66"/>
      <c r="I5" s="66"/>
      <c r="J5" s="66"/>
      <c r="K5" s="69"/>
      <c r="L5" s="69"/>
      <c r="M5" s="69"/>
      <c r="N5" s="67"/>
      <c r="O5" s="67"/>
      <c r="P5" s="67"/>
      <c r="Q5" s="68"/>
      <c r="R5" s="68"/>
      <c r="S5" s="68"/>
    </row>
    <row r="6" spans="1:19" ht="19.5" x14ac:dyDescent="0.4">
      <c r="A6" s="61"/>
      <c r="B6" s="62"/>
      <c r="C6" s="62"/>
      <c r="D6" s="63"/>
      <c r="E6" s="64"/>
      <c r="F6" s="65"/>
      <c r="G6" s="65"/>
      <c r="H6" s="66"/>
      <c r="I6" s="66"/>
      <c r="J6" s="66"/>
      <c r="K6" s="69"/>
      <c r="L6" s="69"/>
      <c r="M6" s="69"/>
      <c r="N6" s="67"/>
      <c r="O6" s="67"/>
      <c r="P6" s="67"/>
      <c r="Q6" s="68"/>
      <c r="R6" s="68"/>
      <c r="S6" s="68"/>
    </row>
    <row r="7" spans="1:19" ht="19.5" x14ac:dyDescent="0.4">
      <c r="A7" s="61"/>
      <c r="B7" s="62"/>
      <c r="C7" s="62"/>
      <c r="D7" s="63"/>
      <c r="E7" s="64"/>
      <c r="F7" s="65"/>
      <c r="G7" s="65"/>
      <c r="H7" s="66"/>
      <c r="I7" s="66"/>
      <c r="J7" s="66"/>
      <c r="K7" s="69"/>
      <c r="L7" s="69"/>
      <c r="M7" s="69"/>
      <c r="N7" s="67"/>
      <c r="O7" s="67"/>
      <c r="P7" s="67"/>
      <c r="Q7" s="68"/>
      <c r="R7" s="68"/>
      <c r="S7" s="68"/>
    </row>
    <row r="8" spans="1:19" ht="19.5" x14ac:dyDescent="0.4">
      <c r="A8" s="61"/>
      <c r="B8" s="62"/>
      <c r="C8" s="62"/>
      <c r="D8" s="63"/>
      <c r="E8" s="64"/>
      <c r="F8" s="65"/>
      <c r="G8" s="65"/>
      <c r="H8" s="66"/>
      <c r="I8" s="66"/>
      <c r="J8" s="66"/>
      <c r="K8" s="69"/>
      <c r="L8" s="69"/>
      <c r="M8" s="69"/>
      <c r="N8" s="67"/>
      <c r="O8" s="67"/>
      <c r="P8" s="67"/>
      <c r="Q8" s="68"/>
      <c r="R8" s="68"/>
      <c r="S8" s="68"/>
    </row>
    <row r="9" spans="1:19" ht="19.5" x14ac:dyDescent="0.4">
      <c r="A9" s="61"/>
      <c r="B9" s="62"/>
      <c r="C9" s="62"/>
      <c r="D9" s="63"/>
      <c r="E9" s="64"/>
      <c r="F9" s="65"/>
      <c r="G9" s="65"/>
      <c r="H9" s="66"/>
      <c r="I9" s="66"/>
      <c r="J9" s="66"/>
      <c r="K9" s="69"/>
      <c r="L9" s="69"/>
      <c r="M9" s="69"/>
      <c r="N9" s="67"/>
      <c r="O9" s="67"/>
      <c r="P9" s="67"/>
      <c r="Q9" s="68"/>
      <c r="R9" s="68"/>
      <c r="S9" s="68"/>
    </row>
    <row r="10" spans="1:19" ht="19.5" x14ac:dyDescent="0.4">
      <c r="A10" s="61"/>
      <c r="B10" s="62"/>
      <c r="C10" s="62"/>
      <c r="D10" s="63"/>
      <c r="E10" s="64"/>
      <c r="F10" s="65"/>
      <c r="G10" s="65"/>
      <c r="H10" s="66"/>
      <c r="I10" s="66"/>
      <c r="J10" s="66"/>
      <c r="K10" s="69"/>
      <c r="L10" s="69"/>
      <c r="M10" s="69"/>
      <c r="N10" s="67"/>
      <c r="O10" s="67"/>
      <c r="P10" s="67"/>
      <c r="Q10" s="68"/>
      <c r="R10" s="68"/>
      <c r="S10" s="68"/>
    </row>
    <row r="11" spans="1:19" ht="19.5" x14ac:dyDescent="0.4">
      <c r="A11" s="61"/>
      <c r="B11" s="62"/>
      <c r="C11" s="62"/>
      <c r="D11" s="63"/>
      <c r="E11" s="64"/>
      <c r="F11" s="65"/>
      <c r="G11" s="65"/>
      <c r="H11" s="66"/>
      <c r="I11" s="66"/>
      <c r="J11" s="66"/>
      <c r="K11" s="69"/>
      <c r="L11" s="69"/>
      <c r="M11" s="69"/>
      <c r="N11" s="67"/>
      <c r="O11" s="67"/>
      <c r="P11" s="67"/>
      <c r="Q11" s="68"/>
      <c r="R11" s="68"/>
      <c r="S11" s="68"/>
    </row>
    <row r="12" spans="1:19" ht="19.5" x14ac:dyDescent="0.4">
      <c r="A12" s="61"/>
      <c r="B12" s="62"/>
      <c r="C12" s="62"/>
      <c r="D12" s="63"/>
      <c r="E12" s="64"/>
      <c r="F12" s="65"/>
      <c r="G12" s="65"/>
      <c r="H12" s="66"/>
      <c r="I12" s="66"/>
      <c r="J12" s="66"/>
      <c r="K12" s="69"/>
      <c r="L12" s="69"/>
      <c r="M12" s="69"/>
      <c r="N12" s="67"/>
      <c r="O12" s="67"/>
      <c r="P12" s="67"/>
      <c r="Q12" s="68"/>
      <c r="R12" s="68"/>
      <c r="S12" s="68"/>
    </row>
    <row r="13" spans="1:19" ht="19.5" x14ac:dyDescent="0.4">
      <c r="A13" s="61"/>
      <c r="B13" s="62"/>
      <c r="C13" s="62"/>
      <c r="D13" s="63"/>
      <c r="E13" s="64"/>
      <c r="F13" s="65"/>
      <c r="G13" s="65"/>
      <c r="H13" s="66"/>
      <c r="I13" s="66"/>
      <c r="J13" s="66"/>
      <c r="K13" s="69"/>
      <c r="L13" s="69"/>
      <c r="M13" s="69"/>
      <c r="N13" s="67"/>
      <c r="O13" s="67"/>
      <c r="P13" s="67"/>
      <c r="Q13" s="68"/>
      <c r="R13" s="68"/>
      <c r="S13" s="68"/>
    </row>
    <row r="14" spans="1:19" ht="19.5" x14ac:dyDescent="0.4">
      <c r="A14" s="61"/>
      <c r="B14" s="62"/>
      <c r="C14" s="62"/>
      <c r="D14" s="63"/>
      <c r="E14" s="64"/>
      <c r="F14" s="65"/>
      <c r="G14" s="65"/>
      <c r="H14" s="66"/>
      <c r="I14" s="66"/>
      <c r="J14" s="66"/>
      <c r="K14" s="69"/>
      <c r="L14" s="69"/>
      <c r="M14" s="69"/>
      <c r="N14" s="67"/>
      <c r="O14" s="67"/>
      <c r="P14" s="67"/>
      <c r="Q14" s="68"/>
      <c r="R14" s="68"/>
      <c r="S14" s="68"/>
    </row>
    <row r="15" spans="1:19" ht="19.5" x14ac:dyDescent="0.4">
      <c r="A15" s="61"/>
      <c r="B15" s="62"/>
      <c r="C15" s="62"/>
      <c r="D15" s="63"/>
      <c r="E15" s="64"/>
      <c r="F15" s="65"/>
      <c r="G15" s="65"/>
      <c r="H15" s="66"/>
      <c r="I15" s="66"/>
      <c r="J15" s="66"/>
      <c r="K15" s="69"/>
      <c r="L15" s="69"/>
      <c r="M15" s="69"/>
      <c r="N15" s="67"/>
      <c r="O15" s="67"/>
      <c r="P15" s="67"/>
      <c r="Q15" s="68"/>
      <c r="R15" s="68"/>
      <c r="S15" s="68"/>
    </row>
    <row r="16" spans="1:19" ht="19.5" x14ac:dyDescent="0.4">
      <c r="A16" s="61"/>
      <c r="B16" s="62"/>
      <c r="C16" s="62"/>
      <c r="D16" s="63"/>
      <c r="E16" s="64"/>
      <c r="F16" s="65"/>
      <c r="G16" s="65"/>
      <c r="H16" s="66"/>
      <c r="I16" s="66"/>
      <c r="J16" s="66"/>
      <c r="K16" s="69"/>
      <c r="L16" s="69"/>
      <c r="M16" s="69"/>
      <c r="N16" s="67"/>
      <c r="O16" s="67"/>
      <c r="P16" s="67"/>
      <c r="Q16" s="68"/>
      <c r="R16" s="68"/>
      <c r="S16" s="68"/>
    </row>
    <row r="17" spans="1:19" ht="19.5" x14ac:dyDescent="0.4">
      <c r="A17" s="61"/>
      <c r="B17" s="62"/>
      <c r="C17" s="62"/>
      <c r="D17" s="63"/>
      <c r="E17" s="64"/>
      <c r="F17" s="65"/>
      <c r="G17" s="65"/>
      <c r="H17" s="66"/>
      <c r="I17" s="66"/>
      <c r="J17" s="66"/>
      <c r="K17" s="69"/>
      <c r="L17" s="69"/>
      <c r="M17" s="69"/>
      <c r="N17" s="67"/>
      <c r="O17" s="67"/>
      <c r="P17" s="67"/>
      <c r="Q17" s="68"/>
      <c r="R17" s="68"/>
      <c r="S17" s="68"/>
    </row>
    <row r="18" spans="1:19" ht="19.5" x14ac:dyDescent="0.4">
      <c r="A18" s="61"/>
      <c r="B18" s="62"/>
      <c r="C18" s="62"/>
      <c r="D18" s="63"/>
      <c r="E18" s="64"/>
      <c r="F18" s="65"/>
      <c r="G18" s="65"/>
      <c r="H18" s="66"/>
      <c r="I18" s="66"/>
      <c r="J18" s="66"/>
      <c r="K18" s="69"/>
      <c r="L18" s="69"/>
      <c r="M18" s="69"/>
      <c r="N18" s="67"/>
      <c r="O18" s="67"/>
      <c r="P18" s="67"/>
      <c r="Q18" s="68"/>
      <c r="R18" s="68"/>
      <c r="S18" s="68"/>
    </row>
    <row r="19" spans="1:19" ht="19.5" x14ac:dyDescent="0.4">
      <c r="A19" s="61"/>
      <c r="B19" s="62"/>
      <c r="C19" s="62"/>
      <c r="D19" s="63"/>
      <c r="E19" s="64"/>
      <c r="F19" s="65"/>
      <c r="G19" s="65"/>
      <c r="H19" s="66"/>
      <c r="I19" s="66"/>
      <c r="J19" s="66"/>
      <c r="K19" s="69"/>
      <c r="L19" s="69"/>
      <c r="M19" s="69"/>
      <c r="N19" s="67"/>
      <c r="O19" s="67"/>
      <c r="P19" s="67"/>
      <c r="Q19" s="68"/>
      <c r="R19" s="68"/>
      <c r="S19" s="68"/>
    </row>
    <row r="20" spans="1:19" ht="19.5" x14ac:dyDescent="0.4">
      <c r="A20" s="61"/>
      <c r="B20" s="62"/>
      <c r="C20" s="62"/>
      <c r="D20" s="63"/>
      <c r="E20" s="64"/>
      <c r="F20" s="65"/>
      <c r="G20" s="65"/>
      <c r="H20" s="66"/>
      <c r="I20" s="66"/>
      <c r="J20" s="66"/>
      <c r="K20" s="69"/>
      <c r="L20" s="69"/>
      <c r="M20" s="69"/>
      <c r="N20" s="67"/>
      <c r="O20" s="67"/>
      <c r="P20" s="67"/>
      <c r="Q20" s="68"/>
      <c r="R20" s="68"/>
      <c r="S20" s="68"/>
    </row>
    <row r="21" spans="1:19" ht="19.5" x14ac:dyDescent="0.4">
      <c r="A21" s="61"/>
      <c r="B21" s="62"/>
      <c r="C21" s="62"/>
      <c r="D21" s="63"/>
      <c r="E21" s="64"/>
      <c r="F21" s="65"/>
      <c r="G21" s="65"/>
      <c r="H21" s="66"/>
      <c r="I21" s="66"/>
      <c r="J21" s="66"/>
      <c r="K21" s="69"/>
      <c r="L21" s="69"/>
      <c r="M21" s="69"/>
      <c r="N21" s="67"/>
      <c r="O21" s="67"/>
      <c r="P21" s="67"/>
      <c r="Q21" s="68"/>
      <c r="R21" s="68"/>
      <c r="S21" s="68"/>
    </row>
    <row r="22" spans="1:19" ht="19.5" x14ac:dyDescent="0.4">
      <c r="A22" s="61"/>
      <c r="B22" s="62"/>
      <c r="C22" s="62"/>
      <c r="D22" s="63"/>
      <c r="E22" s="64"/>
      <c r="F22" s="65"/>
      <c r="G22" s="65"/>
      <c r="H22" s="66"/>
      <c r="I22" s="66"/>
      <c r="J22" s="66"/>
      <c r="K22" s="69"/>
      <c r="L22" s="69"/>
      <c r="M22" s="69"/>
      <c r="N22" s="67"/>
      <c r="O22" s="67"/>
      <c r="P22" s="67"/>
      <c r="Q22" s="68"/>
      <c r="R22" s="68"/>
      <c r="S22" s="68"/>
    </row>
    <row r="23" spans="1:19" ht="19.5" x14ac:dyDescent="0.4">
      <c r="A23" s="61"/>
      <c r="B23" s="62"/>
      <c r="C23" s="62"/>
      <c r="D23" s="63"/>
      <c r="E23" s="64"/>
      <c r="F23" s="65"/>
      <c r="G23" s="65"/>
      <c r="H23" s="66"/>
      <c r="I23" s="66"/>
      <c r="J23" s="66"/>
      <c r="K23" s="69"/>
      <c r="L23" s="69"/>
      <c r="M23" s="69"/>
      <c r="N23" s="67"/>
      <c r="O23" s="67"/>
      <c r="P23" s="67"/>
      <c r="Q23" s="68"/>
      <c r="R23" s="68"/>
      <c r="S23" s="68"/>
    </row>
    <row r="24" spans="1:19" ht="19.5" x14ac:dyDescent="0.4">
      <c r="A24" s="61"/>
      <c r="B24" s="62"/>
      <c r="C24" s="62"/>
      <c r="D24" s="63"/>
      <c r="E24" s="64"/>
      <c r="F24" s="65"/>
      <c r="G24" s="65"/>
      <c r="H24" s="66"/>
      <c r="I24" s="66"/>
      <c r="J24" s="66"/>
      <c r="K24" s="69"/>
      <c r="L24" s="69"/>
      <c r="M24" s="69"/>
      <c r="N24" s="67"/>
      <c r="O24" s="67"/>
      <c r="P24" s="67"/>
      <c r="Q24" s="68"/>
      <c r="R24" s="68"/>
      <c r="S24" s="68"/>
    </row>
    <row r="25" spans="1:19" ht="19.5" x14ac:dyDescent="0.4">
      <c r="A25" s="61"/>
      <c r="B25" s="62"/>
      <c r="C25" s="62"/>
      <c r="D25" s="63"/>
      <c r="E25" s="64"/>
      <c r="F25" s="65"/>
      <c r="G25" s="65"/>
      <c r="H25" s="66"/>
      <c r="I25" s="66"/>
      <c r="J25" s="66"/>
      <c r="K25" s="69"/>
      <c r="L25" s="69"/>
      <c r="M25" s="69"/>
      <c r="N25" s="67"/>
      <c r="O25" s="67"/>
      <c r="P25" s="67"/>
      <c r="Q25" s="68"/>
      <c r="R25" s="68"/>
      <c r="S25" s="68"/>
    </row>
    <row r="26" spans="1:19" ht="19.5" x14ac:dyDescent="0.4">
      <c r="A26" s="61"/>
      <c r="B26" s="62"/>
      <c r="C26" s="62"/>
      <c r="D26" s="63"/>
      <c r="E26" s="64"/>
      <c r="F26" s="65"/>
      <c r="G26" s="65"/>
      <c r="H26" s="66"/>
      <c r="I26" s="66"/>
      <c r="J26" s="66"/>
      <c r="K26" s="69"/>
      <c r="L26" s="69"/>
      <c r="M26" s="69"/>
      <c r="N26" s="67"/>
      <c r="O26" s="67"/>
      <c r="P26" s="67"/>
      <c r="Q26" s="68"/>
      <c r="R26" s="68"/>
      <c r="S26" s="68"/>
    </row>
    <row r="27" spans="1:19" ht="19.5" x14ac:dyDescent="0.4">
      <c r="A27" s="61"/>
      <c r="B27" s="62"/>
      <c r="C27" s="62"/>
      <c r="D27" s="63"/>
      <c r="E27" s="64"/>
      <c r="F27" s="65"/>
      <c r="G27" s="65"/>
      <c r="H27" s="66"/>
      <c r="I27" s="66"/>
      <c r="J27" s="66"/>
      <c r="K27" s="69"/>
      <c r="L27" s="69"/>
      <c r="M27" s="69"/>
      <c r="N27" s="67"/>
      <c r="O27" s="67"/>
      <c r="P27" s="67"/>
      <c r="Q27" s="68"/>
      <c r="R27" s="68"/>
      <c r="S27" s="68"/>
    </row>
    <row r="28" spans="1:19" ht="19.5" x14ac:dyDescent="0.4">
      <c r="A28" s="61"/>
      <c r="B28" s="62"/>
      <c r="C28" s="62"/>
      <c r="D28" s="63"/>
      <c r="E28" s="64"/>
      <c r="F28" s="65"/>
      <c r="G28" s="65"/>
      <c r="H28" s="66"/>
      <c r="I28" s="66"/>
      <c r="J28" s="66"/>
      <c r="K28" s="69"/>
      <c r="L28" s="69"/>
      <c r="M28" s="69"/>
      <c r="N28" s="67"/>
      <c r="O28" s="67"/>
      <c r="P28" s="67"/>
      <c r="Q28" s="68"/>
      <c r="R28" s="68"/>
      <c r="S28" s="68"/>
    </row>
    <row r="29" spans="1:19" ht="19.5" x14ac:dyDescent="0.4">
      <c r="A29" s="61"/>
      <c r="B29" s="62"/>
      <c r="C29" s="62"/>
      <c r="D29" s="63"/>
      <c r="E29" s="64"/>
      <c r="F29" s="65"/>
      <c r="G29" s="65"/>
      <c r="H29" s="66"/>
      <c r="I29" s="66"/>
      <c r="J29" s="66"/>
      <c r="K29" s="69"/>
      <c r="L29" s="69"/>
      <c r="M29" s="69"/>
      <c r="N29" s="67"/>
      <c r="O29" s="67"/>
      <c r="P29" s="67"/>
      <c r="Q29" s="68"/>
      <c r="R29" s="68"/>
      <c r="S29" s="68"/>
    </row>
    <row r="30" spans="1:19" ht="19.5" x14ac:dyDescent="0.4">
      <c r="A30" s="61"/>
      <c r="B30" s="62"/>
      <c r="C30" s="62"/>
      <c r="D30" s="63"/>
      <c r="E30" s="64"/>
      <c r="F30" s="65"/>
      <c r="G30" s="65"/>
      <c r="H30" s="66"/>
      <c r="I30" s="66"/>
      <c r="J30" s="66"/>
      <c r="K30" s="69"/>
      <c r="L30" s="69"/>
      <c r="M30" s="69"/>
      <c r="N30" s="67"/>
      <c r="O30" s="67"/>
      <c r="P30" s="67"/>
      <c r="Q30" s="68"/>
      <c r="R30" s="68"/>
      <c r="S30" s="68"/>
    </row>
    <row r="31" spans="1:19" ht="19.5" x14ac:dyDescent="0.4">
      <c r="A31" s="61"/>
      <c r="B31" s="62"/>
      <c r="C31" s="62"/>
      <c r="D31" s="63"/>
      <c r="E31" s="64"/>
      <c r="F31" s="65"/>
      <c r="G31" s="65"/>
      <c r="H31" s="66"/>
      <c r="I31" s="66"/>
      <c r="J31" s="66"/>
      <c r="K31" s="69"/>
      <c r="L31" s="69"/>
      <c r="M31" s="69"/>
      <c r="N31" s="67"/>
      <c r="O31" s="67"/>
      <c r="P31" s="67"/>
      <c r="Q31" s="68"/>
      <c r="R31" s="68"/>
      <c r="S31" s="68"/>
    </row>
    <row r="32" spans="1:19" ht="19.5" x14ac:dyDescent="0.4">
      <c r="A32" s="61"/>
      <c r="B32" s="62"/>
      <c r="C32" s="62"/>
      <c r="D32" s="63"/>
      <c r="E32" s="64"/>
      <c r="F32" s="65"/>
      <c r="G32" s="65"/>
      <c r="H32" s="66"/>
      <c r="I32" s="66"/>
      <c r="J32" s="66"/>
      <c r="K32" s="69"/>
      <c r="L32" s="69"/>
      <c r="M32" s="69"/>
      <c r="N32" s="67"/>
      <c r="O32" s="67"/>
      <c r="P32" s="67"/>
      <c r="Q32" s="68"/>
      <c r="R32" s="68"/>
      <c r="S32" s="68"/>
    </row>
    <row r="33" spans="1:19" ht="19.5" x14ac:dyDescent="0.4">
      <c r="A33" s="61"/>
      <c r="B33" s="62"/>
      <c r="C33" s="62"/>
      <c r="D33" s="63"/>
      <c r="E33" s="64"/>
      <c r="F33" s="65"/>
      <c r="G33" s="65"/>
      <c r="H33" s="66"/>
      <c r="I33" s="66"/>
      <c r="J33" s="66"/>
      <c r="K33" s="69"/>
      <c r="L33" s="69"/>
      <c r="M33" s="69"/>
      <c r="N33" s="67"/>
      <c r="O33" s="67"/>
      <c r="P33" s="67"/>
      <c r="Q33" s="68"/>
      <c r="R33" s="68"/>
      <c r="S33" s="68"/>
    </row>
    <row r="34" spans="1:19" ht="19.5" x14ac:dyDescent="0.4">
      <c r="A34" s="61"/>
      <c r="B34" s="62"/>
      <c r="C34" s="62"/>
      <c r="D34" s="63"/>
      <c r="E34" s="64"/>
      <c r="F34" s="65"/>
      <c r="G34" s="65"/>
      <c r="H34" s="66"/>
      <c r="I34" s="66"/>
      <c r="J34" s="66"/>
      <c r="K34" s="69"/>
      <c r="L34" s="69"/>
      <c r="M34" s="69"/>
      <c r="N34" s="67"/>
      <c r="O34" s="67"/>
      <c r="P34" s="67"/>
      <c r="Q34" s="68"/>
      <c r="R34" s="68"/>
      <c r="S34" s="68"/>
    </row>
    <row r="35" spans="1:19" ht="19.5" x14ac:dyDescent="0.4">
      <c r="A35" s="61"/>
      <c r="B35" s="62"/>
      <c r="C35" s="62"/>
      <c r="D35" s="63"/>
      <c r="E35" s="64"/>
      <c r="F35" s="65"/>
      <c r="G35" s="65"/>
      <c r="H35" s="66"/>
      <c r="I35" s="66"/>
      <c r="J35" s="66"/>
      <c r="K35" s="69"/>
      <c r="L35" s="69"/>
      <c r="M35" s="69"/>
      <c r="N35" s="67"/>
      <c r="O35" s="67"/>
      <c r="P35" s="67"/>
      <c r="Q35" s="68"/>
      <c r="R35" s="68"/>
      <c r="S35" s="68"/>
    </row>
    <row r="36" spans="1:19" ht="19.5" x14ac:dyDescent="0.4">
      <c r="A36" s="61"/>
      <c r="B36" s="62"/>
      <c r="C36" s="62"/>
      <c r="D36" s="63"/>
      <c r="E36" s="64"/>
      <c r="F36" s="65"/>
      <c r="G36" s="65"/>
      <c r="H36" s="66"/>
      <c r="I36" s="66"/>
      <c r="J36" s="66"/>
      <c r="K36" s="69"/>
      <c r="L36" s="69"/>
      <c r="M36" s="69"/>
      <c r="N36" s="67"/>
      <c r="O36" s="67"/>
      <c r="P36" s="67"/>
      <c r="Q36" s="68"/>
      <c r="R36" s="68"/>
      <c r="S36" s="68"/>
    </row>
    <row r="37" spans="1:19" ht="19.5" x14ac:dyDescent="0.4">
      <c r="A37" s="61"/>
      <c r="B37" s="62"/>
      <c r="C37" s="62"/>
      <c r="D37" s="63"/>
      <c r="E37" s="64"/>
      <c r="F37" s="65"/>
      <c r="G37" s="65"/>
      <c r="H37" s="66"/>
      <c r="I37" s="66"/>
      <c r="J37" s="66"/>
      <c r="K37" s="69"/>
      <c r="L37" s="69"/>
      <c r="M37" s="69"/>
      <c r="N37" s="67"/>
      <c r="O37" s="67"/>
      <c r="P37" s="67"/>
      <c r="Q37" s="68"/>
      <c r="R37" s="68"/>
      <c r="S37" s="68"/>
    </row>
    <row r="38" spans="1:19" ht="19.5" x14ac:dyDescent="0.4">
      <c r="A38" s="61"/>
      <c r="B38" s="62"/>
      <c r="C38" s="62"/>
      <c r="D38" s="63"/>
      <c r="E38" s="64"/>
      <c r="F38" s="65"/>
      <c r="G38" s="65"/>
      <c r="H38" s="66"/>
      <c r="I38" s="66"/>
      <c r="J38" s="66"/>
      <c r="K38" s="69"/>
      <c r="L38" s="69"/>
      <c r="M38" s="69"/>
      <c r="N38" s="67"/>
      <c r="O38" s="67"/>
      <c r="P38" s="67"/>
      <c r="Q38" s="68"/>
      <c r="R38" s="68"/>
      <c r="S38" s="68"/>
    </row>
    <row r="39" spans="1:19" ht="19.5" x14ac:dyDescent="0.4">
      <c r="A39" s="61"/>
      <c r="B39" s="62"/>
      <c r="C39" s="62"/>
      <c r="D39" s="63"/>
      <c r="E39" s="64"/>
      <c r="F39" s="65"/>
      <c r="G39" s="65"/>
      <c r="H39" s="66"/>
      <c r="I39" s="66"/>
      <c r="J39" s="66"/>
      <c r="K39" s="69"/>
      <c r="L39" s="69"/>
      <c r="M39" s="69"/>
      <c r="N39" s="67"/>
      <c r="O39" s="67"/>
      <c r="P39" s="67"/>
      <c r="Q39" s="68"/>
      <c r="R39" s="68"/>
      <c r="S39" s="68"/>
    </row>
    <row r="40" spans="1:19" ht="19.5" x14ac:dyDescent="0.4">
      <c r="A40" s="61"/>
      <c r="B40" s="62"/>
      <c r="C40" s="62"/>
      <c r="D40" s="63"/>
      <c r="E40" s="64"/>
      <c r="F40" s="65"/>
      <c r="G40" s="65"/>
      <c r="H40" s="66"/>
      <c r="I40" s="66"/>
      <c r="J40" s="66"/>
      <c r="K40" s="69"/>
      <c r="L40" s="69"/>
      <c r="M40" s="69"/>
      <c r="N40" s="67"/>
      <c r="O40" s="67"/>
      <c r="P40" s="67"/>
      <c r="Q40" s="68"/>
      <c r="R40" s="68"/>
      <c r="S40" s="68"/>
    </row>
    <row r="41" spans="1:19" ht="19.5" x14ac:dyDescent="0.4">
      <c r="A41" s="61"/>
      <c r="B41" s="62"/>
      <c r="C41" s="62"/>
      <c r="D41" s="63"/>
      <c r="E41" s="64"/>
      <c r="F41" s="65"/>
      <c r="G41" s="65"/>
      <c r="H41" s="66"/>
      <c r="I41" s="66"/>
      <c r="J41" s="66"/>
      <c r="K41" s="69"/>
      <c r="L41" s="69"/>
      <c r="M41" s="69"/>
      <c r="N41" s="67"/>
      <c r="O41" s="67"/>
      <c r="P41" s="67"/>
      <c r="Q41" s="68"/>
      <c r="R41" s="68"/>
      <c r="S41" s="68"/>
    </row>
    <row r="42" spans="1:19" ht="19.5" x14ac:dyDescent="0.4">
      <c r="A42" s="61"/>
      <c r="B42" s="62"/>
      <c r="C42" s="62"/>
      <c r="D42" s="63"/>
      <c r="E42" s="64"/>
      <c r="F42" s="65"/>
      <c r="G42" s="65"/>
      <c r="H42" s="66"/>
      <c r="I42" s="66"/>
      <c r="J42" s="66"/>
      <c r="K42" s="69"/>
      <c r="L42" s="69"/>
      <c r="M42" s="69"/>
      <c r="N42" s="67"/>
      <c r="O42" s="67"/>
      <c r="P42" s="67"/>
      <c r="Q42" s="68"/>
      <c r="R42" s="68"/>
      <c r="S42" s="68"/>
    </row>
    <row r="43" spans="1:19" ht="19.5" x14ac:dyDescent="0.4">
      <c r="A43" s="61"/>
      <c r="B43" s="62"/>
      <c r="C43" s="62"/>
      <c r="D43" s="63"/>
      <c r="E43" s="64"/>
      <c r="F43" s="65"/>
      <c r="G43" s="65"/>
      <c r="H43" s="66"/>
      <c r="I43" s="66"/>
      <c r="J43" s="66"/>
      <c r="K43" s="69"/>
      <c r="L43" s="69"/>
      <c r="M43" s="69"/>
      <c r="N43" s="67"/>
      <c r="O43" s="67"/>
      <c r="P43" s="67"/>
      <c r="Q43" s="68"/>
      <c r="R43" s="68"/>
      <c r="S43" s="68"/>
    </row>
    <row r="44" spans="1:19" ht="19.5" x14ac:dyDescent="0.4">
      <c r="A44" s="61"/>
      <c r="B44" s="62"/>
      <c r="C44" s="62"/>
      <c r="D44" s="63"/>
      <c r="E44" s="64"/>
      <c r="F44" s="65"/>
      <c r="G44" s="65"/>
      <c r="H44" s="66"/>
      <c r="I44" s="66"/>
      <c r="J44" s="66"/>
      <c r="K44" s="69"/>
      <c r="L44" s="69"/>
      <c r="M44" s="69"/>
      <c r="N44" s="67"/>
      <c r="O44" s="67"/>
      <c r="P44" s="67"/>
      <c r="Q44" s="68"/>
      <c r="R44" s="68"/>
      <c r="S44" s="68"/>
    </row>
    <row r="45" spans="1:19" ht="19.5" x14ac:dyDescent="0.4">
      <c r="A45" s="61"/>
      <c r="B45" s="62"/>
      <c r="C45" s="62"/>
      <c r="D45" s="63"/>
      <c r="E45" s="64"/>
      <c r="F45" s="65"/>
      <c r="G45" s="65"/>
      <c r="H45" s="66"/>
      <c r="I45" s="66"/>
      <c r="J45" s="66"/>
      <c r="K45" s="69"/>
      <c r="L45" s="69"/>
      <c r="M45" s="69"/>
      <c r="N45" s="67"/>
      <c r="O45" s="67"/>
      <c r="P45" s="67"/>
      <c r="Q45" s="68"/>
      <c r="R45" s="68"/>
      <c r="S45" s="68"/>
    </row>
    <row r="46" spans="1:19" ht="19.5" x14ac:dyDescent="0.4">
      <c r="A46" s="61"/>
      <c r="B46" s="62"/>
      <c r="C46" s="62"/>
      <c r="D46" s="63"/>
      <c r="E46" s="64"/>
      <c r="F46" s="65"/>
      <c r="G46" s="65"/>
      <c r="H46" s="66"/>
      <c r="I46" s="66"/>
      <c r="J46" s="66"/>
      <c r="K46" s="69"/>
      <c r="L46" s="69"/>
      <c r="M46" s="69"/>
      <c r="N46" s="67"/>
      <c r="O46" s="67"/>
      <c r="P46" s="67"/>
      <c r="Q46" s="68"/>
      <c r="R46" s="68"/>
      <c r="S46" s="68"/>
    </row>
    <row r="47" spans="1:19" ht="19.5" x14ac:dyDescent="0.4">
      <c r="A47" s="61"/>
      <c r="B47" s="62"/>
      <c r="C47" s="62"/>
      <c r="D47" s="63"/>
      <c r="E47" s="64"/>
      <c r="F47" s="65"/>
      <c r="G47" s="65"/>
      <c r="H47" s="66"/>
      <c r="I47" s="66"/>
      <c r="J47" s="66"/>
      <c r="K47" s="69"/>
      <c r="L47" s="69"/>
      <c r="M47" s="69"/>
      <c r="N47" s="67"/>
      <c r="O47" s="67"/>
      <c r="P47" s="67"/>
      <c r="Q47" s="68"/>
      <c r="R47" s="68"/>
      <c r="S47" s="68"/>
    </row>
    <row r="48" spans="1:19" ht="19.5" x14ac:dyDescent="0.4">
      <c r="A48" s="61"/>
      <c r="B48" s="62"/>
      <c r="C48" s="62"/>
      <c r="D48" s="63"/>
      <c r="E48" s="64"/>
      <c r="F48" s="65"/>
      <c r="G48" s="65"/>
      <c r="H48" s="66"/>
      <c r="I48" s="66"/>
      <c r="J48" s="66"/>
      <c r="K48" s="69"/>
      <c r="L48" s="69"/>
      <c r="M48" s="69"/>
      <c r="N48" s="67"/>
      <c r="O48" s="67"/>
      <c r="P48" s="67"/>
      <c r="Q48" s="68"/>
      <c r="R48" s="68"/>
      <c r="S48" s="68"/>
    </row>
    <row r="49" spans="1:20" ht="19.5" x14ac:dyDescent="0.4">
      <c r="A49" s="61"/>
      <c r="B49" s="62"/>
      <c r="C49" s="62"/>
      <c r="D49" s="63"/>
      <c r="E49" s="64"/>
      <c r="F49" s="65"/>
      <c r="G49" s="65"/>
      <c r="H49" s="66"/>
      <c r="I49" s="66"/>
      <c r="J49" s="66"/>
      <c r="K49" s="69"/>
      <c r="L49" s="69"/>
      <c r="M49" s="69"/>
      <c r="N49" s="67"/>
      <c r="O49" s="67"/>
      <c r="P49" s="67"/>
      <c r="Q49" s="68"/>
      <c r="R49" s="68"/>
      <c r="S49" s="68"/>
    </row>
    <row r="50" spans="1:20" ht="19.5" x14ac:dyDescent="0.4">
      <c r="A50" s="61"/>
      <c r="B50" s="62"/>
      <c r="C50" s="62"/>
      <c r="D50" s="63"/>
      <c r="E50" s="64"/>
      <c r="F50" s="65"/>
      <c r="G50" s="65"/>
      <c r="H50" s="66"/>
      <c r="I50" s="66"/>
      <c r="J50" s="66"/>
      <c r="K50" s="69"/>
      <c r="L50" s="69"/>
      <c r="M50" s="69"/>
      <c r="N50" s="67"/>
      <c r="O50" s="67"/>
      <c r="P50" s="67"/>
      <c r="Q50" s="68"/>
      <c r="R50" s="68"/>
      <c r="S50" s="68"/>
    </row>
    <row r="51" spans="1:20" ht="19.5" x14ac:dyDescent="0.4">
      <c r="A51" s="61"/>
      <c r="B51" s="62"/>
      <c r="C51" s="62"/>
      <c r="D51" s="63"/>
      <c r="E51" s="64"/>
      <c r="F51" s="65"/>
      <c r="G51" s="65"/>
      <c r="H51" s="66"/>
      <c r="I51" s="66"/>
      <c r="J51" s="66"/>
      <c r="K51" s="69"/>
      <c r="L51" s="69"/>
      <c r="M51" s="69"/>
      <c r="N51" s="67"/>
      <c r="O51" s="67"/>
      <c r="P51" s="67"/>
      <c r="Q51" s="68"/>
      <c r="R51" s="68"/>
      <c r="S51" s="68"/>
    </row>
    <row r="52" spans="1:20" ht="19.5" x14ac:dyDescent="0.4">
      <c r="A52" s="61"/>
      <c r="B52" s="62"/>
      <c r="C52" s="62"/>
      <c r="D52" s="63"/>
      <c r="E52" s="64"/>
      <c r="F52" s="65"/>
      <c r="G52" s="65"/>
      <c r="H52" s="66"/>
      <c r="I52" s="66"/>
      <c r="J52" s="66"/>
      <c r="K52" s="69"/>
      <c r="L52" s="69"/>
      <c r="M52" s="69"/>
      <c r="N52" s="67"/>
      <c r="O52" s="67"/>
      <c r="P52" s="67"/>
      <c r="Q52" s="68"/>
      <c r="R52" s="68"/>
      <c r="S52" s="68"/>
    </row>
    <row r="53" spans="1:20" ht="19.5" x14ac:dyDescent="0.4">
      <c r="A53" s="61"/>
      <c r="B53" s="62"/>
      <c r="C53" s="62"/>
      <c r="D53" s="63"/>
      <c r="E53" s="64"/>
      <c r="F53" s="65"/>
      <c r="G53" s="65"/>
      <c r="H53" s="66"/>
      <c r="I53" s="66"/>
      <c r="J53" s="66"/>
      <c r="K53" s="69"/>
      <c r="L53" s="69"/>
      <c r="M53" s="69"/>
      <c r="N53" s="67"/>
      <c r="O53" s="67"/>
      <c r="P53" s="67"/>
      <c r="Q53" s="68"/>
      <c r="R53" s="68"/>
      <c r="S53" s="68"/>
    </row>
    <row r="54" spans="1:20" ht="19.5" x14ac:dyDescent="0.4">
      <c r="A54" s="61"/>
      <c r="B54" s="62"/>
      <c r="C54" s="62"/>
      <c r="D54" s="63"/>
      <c r="E54" s="64"/>
      <c r="F54" s="65"/>
      <c r="G54" s="65"/>
      <c r="H54" s="66"/>
      <c r="I54" s="66"/>
      <c r="J54" s="66"/>
      <c r="K54" s="69"/>
      <c r="L54" s="69"/>
      <c r="M54" s="69"/>
      <c r="N54" s="67"/>
      <c r="O54" s="67"/>
      <c r="P54" s="67"/>
      <c r="Q54" s="68"/>
      <c r="R54" s="68"/>
      <c r="S54" s="68"/>
    </row>
    <row r="55" spans="1:20" ht="19.5" x14ac:dyDescent="0.4">
      <c r="A55" s="61"/>
      <c r="B55" s="62"/>
      <c r="C55" s="62"/>
      <c r="D55" s="63"/>
      <c r="E55" s="64"/>
      <c r="F55" s="65"/>
      <c r="G55" s="65"/>
      <c r="H55" s="66"/>
      <c r="I55" s="66"/>
      <c r="J55" s="66"/>
      <c r="K55" s="69"/>
      <c r="L55" s="69"/>
      <c r="M55" s="69"/>
      <c r="N55" s="67"/>
      <c r="O55" s="67"/>
      <c r="P55" s="67"/>
      <c r="Q55" s="68"/>
      <c r="R55" s="68"/>
      <c r="S55" s="68"/>
    </row>
    <row r="56" spans="1:20" ht="19.5" x14ac:dyDescent="0.4">
      <c r="A56" s="50"/>
      <c r="B56" s="50"/>
      <c r="C56" s="50" t="s">
        <v>14</v>
      </c>
      <c r="D56" s="50"/>
      <c r="E56" s="51">
        <f>SUM(E3:E55)</f>
        <v>0</v>
      </c>
      <c r="F56" s="51">
        <f t="shared" ref="F56:S56" si="0">SUM(F3:F55)</f>
        <v>0</v>
      </c>
      <c r="G56" s="51">
        <f t="shared" si="0"/>
        <v>0</v>
      </c>
      <c r="H56" s="52">
        <f t="shared" si="0"/>
        <v>0</v>
      </c>
      <c r="I56" s="52">
        <f t="shared" si="0"/>
        <v>0</v>
      </c>
      <c r="J56" s="52">
        <f t="shared" si="0"/>
        <v>0</v>
      </c>
      <c r="K56" s="70">
        <f t="shared" si="0"/>
        <v>0</v>
      </c>
      <c r="L56" s="70">
        <f t="shared" si="0"/>
        <v>0</v>
      </c>
      <c r="M56" s="70">
        <f t="shared" si="0"/>
        <v>0</v>
      </c>
      <c r="N56" s="53">
        <f t="shared" si="0"/>
        <v>0</v>
      </c>
      <c r="O56" s="53">
        <f t="shared" si="0"/>
        <v>0</v>
      </c>
      <c r="P56" s="53">
        <f t="shared" si="0"/>
        <v>0</v>
      </c>
      <c r="Q56" s="54">
        <f t="shared" si="0"/>
        <v>0</v>
      </c>
      <c r="R56" s="54">
        <f t="shared" si="0"/>
        <v>0</v>
      </c>
      <c r="S56" s="54">
        <f t="shared" si="0"/>
        <v>0</v>
      </c>
    </row>
    <row r="57" spans="1:20" ht="19.5" x14ac:dyDescent="0.4">
      <c r="A57" s="50"/>
      <c r="B57" s="50"/>
      <c r="C57" s="50" t="s">
        <v>5</v>
      </c>
      <c r="D57" s="50"/>
      <c r="E57" s="51">
        <f>SUMIF($A3:A55,"&lt;6",E3:E55)</f>
        <v>0</v>
      </c>
      <c r="F57" s="51">
        <f ca="1">SUMIF($A3:B55,"&lt;6",F3:F55)</f>
        <v>0</v>
      </c>
      <c r="G57" s="51">
        <f ca="1">SUMIF($A3:C55,"&lt;6",G3:G55)</f>
        <v>0</v>
      </c>
      <c r="H57" s="52">
        <f ca="1">SUMIF($A3:F55,"&lt;6",H3:H55)</f>
        <v>0</v>
      </c>
      <c r="I57" s="52">
        <f ca="1">SUMIF($A3:G55,"&lt;6",I3:I55)</f>
        <v>0</v>
      </c>
      <c r="J57" s="52">
        <f ca="1">SUMIF($A3:G55,"&lt;6",J3:J55)</f>
        <v>0</v>
      </c>
      <c r="K57" s="70">
        <f ca="1">SUMIF($A3:I55,"&lt;6",K3:K55)</f>
        <v>0</v>
      </c>
      <c r="L57" s="70">
        <f ca="1">SUMIF($A3:J55,"&lt;6",L3:L55)</f>
        <v>0</v>
      </c>
      <c r="M57" s="70">
        <f ca="1">SUMIF($A3:J55,"&lt;6",M3:M55)</f>
        <v>0</v>
      </c>
      <c r="N57" s="53">
        <f ca="1">SUMIF($A3:I55,"&lt;6",N3:N55)</f>
        <v>0</v>
      </c>
      <c r="O57" s="53">
        <f ca="1">SUMIF($A3:J55,"&lt;6",O3:O55)</f>
        <v>0</v>
      </c>
      <c r="P57" s="53">
        <f ca="1">SUMIF($A3:J55,"&lt;6",P3:P55)</f>
        <v>0</v>
      </c>
      <c r="Q57" s="54">
        <f ca="1">SUMIF($A3:O55,"&lt;6",Q3:Q55)</f>
        <v>0</v>
      </c>
      <c r="R57" s="54">
        <f ca="1">SUMIF($A3:P55,"&lt;6",R3:R55)</f>
        <v>0</v>
      </c>
      <c r="S57" s="54">
        <f ca="1">SUMIF($A3:P55,"&lt;6",S3:S55)</f>
        <v>0</v>
      </c>
    </row>
    <row r="58" spans="1:20" ht="19.5" x14ac:dyDescent="0.4">
      <c r="A58" s="50"/>
      <c r="B58" s="50"/>
      <c r="C58" s="50" t="s">
        <v>6</v>
      </c>
      <c r="D58" s="50"/>
      <c r="E58" s="51">
        <f>SUMIF($A3:A55,"&gt;=6",E3:E55)</f>
        <v>0</v>
      </c>
      <c r="F58" s="51">
        <f ca="1">SUMIF($A3:B55,"&gt;=6",F3:F55)</f>
        <v>0</v>
      </c>
      <c r="G58" s="51">
        <f ca="1">SUMIF($A3:C55,"&gt;=6",G3:G55)</f>
        <v>0</v>
      </c>
      <c r="H58" s="52">
        <f ca="1">SUMIF($A3:F55,"&gt;=6",H3:H55)</f>
        <v>0</v>
      </c>
      <c r="I58" s="52">
        <f ca="1">SUMIF($A3:G55,"&gt;=6",I3:I55)</f>
        <v>0</v>
      </c>
      <c r="J58" s="52">
        <f ca="1">SUMIF($A3:G55,"&gt;=6",J3:J55)</f>
        <v>0</v>
      </c>
      <c r="K58" s="70">
        <f ca="1">SUMIF($A3:I55,"&gt;=6",K3:K55)</f>
        <v>0</v>
      </c>
      <c r="L58" s="70">
        <f ca="1">SUMIF($A3:J55,"&gt;=6",L3:L55)</f>
        <v>0</v>
      </c>
      <c r="M58" s="70">
        <f ca="1">SUMIF($A3:J55,"&gt;=6",M3:M55)</f>
        <v>0</v>
      </c>
      <c r="N58" s="53">
        <f ca="1">SUMIF($A3:I55,"&gt;=6",N3:N55)</f>
        <v>0</v>
      </c>
      <c r="O58" s="53">
        <f ca="1">SUMIF($A3:J55,"&gt;=6",O3:O55)</f>
        <v>0</v>
      </c>
      <c r="P58" s="53">
        <f ca="1">SUMIF($A3:J55,"&gt;=6",P3:P55)</f>
        <v>0</v>
      </c>
      <c r="Q58" s="54">
        <f ca="1">SUMIF($A3:O55,"&gt;=6",Q3:Q55)</f>
        <v>0</v>
      </c>
      <c r="R58" s="54">
        <f ca="1">SUMIF($A3:P55,"&gt;=6",R3:R55)</f>
        <v>0</v>
      </c>
      <c r="S58" s="54">
        <f ca="1">SUMIF($A3:P55,"&gt;=6",S3:S55)</f>
        <v>0</v>
      </c>
    </row>
    <row r="59" spans="1:20" ht="19.5" x14ac:dyDescent="0.4">
      <c r="A59" s="55"/>
      <c r="B59" s="55"/>
      <c r="C59" s="50" t="s">
        <v>7</v>
      </c>
      <c r="D59" s="50"/>
      <c r="E59" s="51">
        <f>E83</f>
        <v>0</v>
      </c>
      <c r="F59" s="51">
        <f t="shared" ref="F59:S59" ca="1" si="1">F83</f>
        <v>0</v>
      </c>
      <c r="G59" s="51">
        <f t="shared" ca="1" si="1"/>
        <v>0</v>
      </c>
      <c r="H59" s="52">
        <f t="shared" ca="1" si="1"/>
        <v>0</v>
      </c>
      <c r="I59" s="52">
        <f t="shared" ca="1" si="1"/>
        <v>0</v>
      </c>
      <c r="J59" s="52">
        <f t="shared" ca="1" si="1"/>
        <v>0</v>
      </c>
      <c r="K59" s="70">
        <f t="shared" ca="1" si="1"/>
        <v>0</v>
      </c>
      <c r="L59" s="70">
        <f t="shared" ca="1" si="1"/>
        <v>0</v>
      </c>
      <c r="M59" s="70">
        <f t="shared" ca="1" si="1"/>
        <v>0</v>
      </c>
      <c r="N59" s="53">
        <f t="shared" ca="1" si="1"/>
        <v>0</v>
      </c>
      <c r="O59" s="53">
        <f t="shared" ca="1" si="1"/>
        <v>0</v>
      </c>
      <c r="P59" s="53">
        <f t="shared" ca="1" si="1"/>
        <v>0</v>
      </c>
      <c r="Q59" s="54">
        <f t="shared" ca="1" si="1"/>
        <v>0</v>
      </c>
      <c r="R59" s="54">
        <f t="shared" ca="1" si="1"/>
        <v>0</v>
      </c>
      <c r="S59" s="54">
        <f t="shared" ca="1" si="1"/>
        <v>0</v>
      </c>
    </row>
    <row r="60" spans="1:20" s="4" customFormat="1" ht="19.5" x14ac:dyDescent="0.4">
      <c r="A60" s="56"/>
      <c r="B60" s="56"/>
      <c r="C60" s="56"/>
      <c r="D60" s="56"/>
      <c r="E60" s="91" t="s">
        <v>9</v>
      </c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</row>
    <row r="61" spans="1:20" s="3" customFormat="1" ht="19.5" x14ac:dyDescent="0.4">
      <c r="A61" s="50"/>
      <c r="B61" s="50"/>
      <c r="C61" s="50" t="s">
        <v>8</v>
      </c>
      <c r="D61" s="57"/>
      <c r="E61" s="93">
        <f ca="1">F56+F59</f>
        <v>0</v>
      </c>
      <c r="F61" s="94"/>
      <c r="G61" s="94"/>
      <c r="H61" s="95">
        <f ca="1">I56+I59</f>
        <v>0</v>
      </c>
      <c r="I61" s="96"/>
      <c r="J61" s="96"/>
      <c r="K61" s="100">
        <f ca="1">L56+L59</f>
        <v>0</v>
      </c>
      <c r="L61" s="101"/>
      <c r="M61" s="101"/>
      <c r="N61" s="97">
        <f ca="1">O56+O59</f>
        <v>0</v>
      </c>
      <c r="O61" s="98"/>
      <c r="P61" s="98"/>
      <c r="Q61" s="99">
        <f ca="1">R56+R59</f>
        <v>0</v>
      </c>
      <c r="R61" s="99"/>
      <c r="S61" s="99"/>
      <c r="T61" s="6"/>
    </row>
    <row r="62" spans="1:20" s="4" customFormat="1" ht="19.5" hidden="1" x14ac:dyDescent="0.4">
      <c r="A62" s="56"/>
      <c r="B62" s="56"/>
      <c r="C62" s="56"/>
      <c r="D62" s="56"/>
      <c r="E62" s="58">
        <f t="shared" ref="E62:S63" si="2">E57</f>
        <v>0</v>
      </c>
      <c r="F62" s="58">
        <f t="shared" ca="1" si="2"/>
        <v>0</v>
      </c>
      <c r="G62" s="58">
        <f t="shared" ca="1" si="2"/>
        <v>0</v>
      </c>
      <c r="H62" s="58">
        <f t="shared" ca="1" si="2"/>
        <v>0</v>
      </c>
      <c r="I62" s="58">
        <f t="shared" ca="1" si="2"/>
        <v>0</v>
      </c>
      <c r="J62" s="58">
        <f t="shared" ca="1" si="2"/>
        <v>0</v>
      </c>
      <c r="K62" s="71">
        <f t="shared" ca="1" si="2"/>
        <v>0</v>
      </c>
      <c r="L62" s="71">
        <f t="shared" ca="1" si="2"/>
        <v>0</v>
      </c>
      <c r="M62" s="71">
        <f t="shared" ca="1" si="2"/>
        <v>0</v>
      </c>
      <c r="N62" s="58">
        <f t="shared" ca="1" si="2"/>
        <v>0</v>
      </c>
      <c r="O62" s="58">
        <f t="shared" ca="1" si="2"/>
        <v>0</v>
      </c>
      <c r="P62" s="58">
        <f t="shared" ca="1" si="2"/>
        <v>0</v>
      </c>
      <c r="Q62" s="58">
        <f t="shared" ca="1" si="2"/>
        <v>0</v>
      </c>
      <c r="R62" s="58">
        <f t="shared" ca="1" si="2"/>
        <v>0</v>
      </c>
      <c r="S62" s="58">
        <f t="shared" ca="1" si="2"/>
        <v>0</v>
      </c>
    </row>
    <row r="63" spans="1:20" s="4" customFormat="1" ht="15.75" hidden="1" x14ac:dyDescent="0.3">
      <c r="A63" s="59"/>
      <c r="B63" s="59"/>
      <c r="C63" s="59"/>
      <c r="D63" s="59"/>
      <c r="E63" s="5">
        <f t="shared" si="2"/>
        <v>0</v>
      </c>
      <c r="F63" s="5">
        <f t="shared" ca="1" si="2"/>
        <v>0</v>
      </c>
      <c r="G63" s="5">
        <f t="shared" ca="1" si="2"/>
        <v>0</v>
      </c>
      <c r="H63" s="5">
        <f t="shared" ca="1" si="2"/>
        <v>0</v>
      </c>
      <c r="I63" s="5">
        <f t="shared" ca="1" si="2"/>
        <v>0</v>
      </c>
      <c r="J63" s="5">
        <f t="shared" ca="1" si="2"/>
        <v>0</v>
      </c>
      <c r="K63" s="72">
        <f t="shared" ca="1" si="2"/>
        <v>0</v>
      </c>
      <c r="L63" s="72">
        <f t="shared" ca="1" si="2"/>
        <v>0</v>
      </c>
      <c r="M63" s="72">
        <f t="shared" ca="1" si="2"/>
        <v>0</v>
      </c>
      <c r="N63" s="5">
        <f t="shared" ca="1" si="2"/>
        <v>0</v>
      </c>
      <c r="O63" s="5">
        <f t="shared" ca="1" si="2"/>
        <v>0</v>
      </c>
      <c r="P63" s="5">
        <f t="shared" ca="1" si="2"/>
        <v>0</v>
      </c>
      <c r="Q63" s="5">
        <f t="shared" ca="1" si="2"/>
        <v>0</v>
      </c>
      <c r="R63" s="5">
        <f t="shared" ca="1" si="2"/>
        <v>0</v>
      </c>
      <c r="S63" s="5">
        <f t="shared" ca="1" si="2"/>
        <v>0</v>
      </c>
    </row>
    <row r="64" spans="1:20" s="4" customFormat="1" ht="15.75" hidden="1" x14ac:dyDescent="0.3">
      <c r="A64" s="59"/>
      <c r="B64" s="59"/>
      <c r="C64" s="59"/>
      <c r="D64" s="59"/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72">
        <v>0</v>
      </c>
      <c r="L64" s="72">
        <v>0</v>
      </c>
      <c r="M64" s="72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</row>
    <row r="65" spans="1:19" s="4" customFormat="1" ht="15.75" hidden="1" x14ac:dyDescent="0.3">
      <c r="A65" s="59"/>
      <c r="B65" s="59"/>
      <c r="C65" s="59"/>
      <c r="D65" s="59"/>
      <c r="E65" s="5">
        <f t="shared" ref="E65:S65" si="3">SUM(E62:E64)</f>
        <v>0</v>
      </c>
      <c r="F65" s="5">
        <f t="shared" ca="1" si="3"/>
        <v>0</v>
      </c>
      <c r="G65" s="5">
        <f t="shared" ca="1" si="3"/>
        <v>0</v>
      </c>
      <c r="H65" s="5">
        <f t="shared" ca="1" si="3"/>
        <v>0</v>
      </c>
      <c r="I65" s="5">
        <f t="shared" ca="1" si="3"/>
        <v>0</v>
      </c>
      <c r="J65" s="5">
        <f t="shared" ca="1" si="3"/>
        <v>0</v>
      </c>
      <c r="K65" s="72">
        <f t="shared" ca="1" si="3"/>
        <v>0</v>
      </c>
      <c r="L65" s="72">
        <f t="shared" ca="1" si="3"/>
        <v>0</v>
      </c>
      <c r="M65" s="72">
        <f t="shared" ca="1" si="3"/>
        <v>0</v>
      </c>
      <c r="N65" s="5">
        <f t="shared" ca="1" si="3"/>
        <v>0</v>
      </c>
      <c r="O65" s="5">
        <f t="shared" ca="1" si="3"/>
        <v>0</v>
      </c>
      <c r="P65" s="5">
        <f t="shared" ca="1" si="3"/>
        <v>0</v>
      </c>
      <c r="Q65" s="5">
        <f t="shared" ca="1" si="3"/>
        <v>0</v>
      </c>
      <c r="R65" s="5">
        <f t="shared" ca="1" si="3"/>
        <v>0</v>
      </c>
      <c r="S65" s="5">
        <f t="shared" ca="1" si="3"/>
        <v>0</v>
      </c>
    </row>
    <row r="66" spans="1:19" s="4" customFormat="1" ht="15.75" hidden="1" x14ac:dyDescent="0.3">
      <c r="A66" s="60"/>
      <c r="B66" s="60"/>
      <c r="C66" s="60"/>
      <c r="D66" s="60"/>
      <c r="E66" s="35"/>
      <c r="F66" s="35"/>
      <c r="G66" s="35"/>
      <c r="H66" s="35"/>
      <c r="I66" s="35"/>
      <c r="J66" s="35"/>
      <c r="K66" s="73"/>
      <c r="L66" s="73"/>
      <c r="M66" s="73"/>
      <c r="N66" s="35"/>
      <c r="O66" s="35"/>
      <c r="P66" s="35"/>
      <c r="Q66" s="35"/>
      <c r="R66" s="35"/>
      <c r="S66" s="35"/>
    </row>
    <row r="67" spans="1:19" s="4" customFormat="1" ht="15.75" hidden="1" x14ac:dyDescent="0.3">
      <c r="A67" s="59"/>
      <c r="B67" s="59"/>
      <c r="C67" s="37" t="s">
        <v>15</v>
      </c>
      <c r="E67" s="16"/>
      <c r="F67" s="13"/>
      <c r="G67" s="13"/>
      <c r="H67" s="7"/>
      <c r="I67" s="7"/>
      <c r="J67" s="7"/>
      <c r="K67" s="74"/>
      <c r="L67" s="74"/>
      <c r="M67" s="74"/>
      <c r="N67" s="19"/>
      <c r="O67" s="19"/>
      <c r="P67" s="19"/>
      <c r="Q67" s="25"/>
      <c r="R67" s="25"/>
      <c r="S67" s="25"/>
    </row>
    <row r="68" spans="1:19" s="4" customFormat="1" ht="15.75" hidden="1" x14ac:dyDescent="0.3">
      <c r="A68" s="59"/>
      <c r="B68" s="59"/>
      <c r="C68" s="37" t="s">
        <v>16</v>
      </c>
      <c r="E68" s="16">
        <f>+E72/2</f>
        <v>0</v>
      </c>
      <c r="F68" s="16">
        <f t="shared" ref="F68:G68" ca="1" si="4">+F72/2</f>
        <v>0</v>
      </c>
      <c r="G68" s="16">
        <f t="shared" ca="1" si="4"/>
        <v>0</v>
      </c>
      <c r="H68" s="10">
        <f ca="1">+H72/2</f>
        <v>0</v>
      </c>
      <c r="I68" s="10">
        <f t="shared" ref="I68:J68" ca="1" si="5">+I72/2</f>
        <v>0</v>
      </c>
      <c r="J68" s="10">
        <f t="shared" ca="1" si="5"/>
        <v>0</v>
      </c>
      <c r="K68" s="75">
        <f ca="1">+K72/2</f>
        <v>0</v>
      </c>
      <c r="L68" s="75">
        <f t="shared" ref="L68:M68" ca="1" si="6">+L72/2</f>
        <v>0</v>
      </c>
      <c r="M68" s="75">
        <f t="shared" ca="1" si="6"/>
        <v>0</v>
      </c>
      <c r="N68" s="22">
        <f ca="1">+N72/2</f>
        <v>0</v>
      </c>
      <c r="O68" s="22">
        <f t="shared" ref="O68:P68" ca="1" si="7">+O72/2</f>
        <v>0</v>
      </c>
      <c r="P68" s="22">
        <f t="shared" ca="1" si="7"/>
        <v>0</v>
      </c>
      <c r="Q68" s="28">
        <f ca="1">+Q72/2</f>
        <v>0</v>
      </c>
      <c r="R68" s="28">
        <f t="shared" ref="R68:S68" ca="1" si="8">+R72/2</f>
        <v>0</v>
      </c>
      <c r="S68" s="28">
        <f t="shared" ca="1" si="8"/>
        <v>0</v>
      </c>
    </row>
    <row r="69" spans="1:19" s="4" customFormat="1" ht="15.75" hidden="1" x14ac:dyDescent="0.3">
      <c r="A69" s="59"/>
      <c r="B69" s="59"/>
      <c r="C69" s="38" t="s">
        <v>17</v>
      </c>
      <c r="E69" s="16">
        <f>ROUNDUP(+E72*0.8,0)</f>
        <v>0</v>
      </c>
      <c r="F69" s="16">
        <f t="shared" ref="F69:G69" ca="1" si="9">ROUNDUP(+F72*0.8,0)</f>
        <v>0</v>
      </c>
      <c r="G69" s="16">
        <f t="shared" ca="1" si="9"/>
        <v>0</v>
      </c>
      <c r="H69" s="10">
        <f ca="1">ROUNDUP(+H72*0.8,0)</f>
        <v>0</v>
      </c>
      <c r="I69" s="10">
        <f t="shared" ref="I69:J69" ca="1" si="10">ROUNDUP(+I72*0.8,0)</f>
        <v>0</v>
      </c>
      <c r="J69" s="10">
        <f t="shared" ca="1" si="10"/>
        <v>0</v>
      </c>
      <c r="K69" s="75">
        <f ca="1">ROUNDUP(+K72*0.8,0)</f>
        <v>0</v>
      </c>
      <c r="L69" s="75">
        <f t="shared" ref="L69:M69" ca="1" si="11">ROUNDUP(+L72*0.8,0)</f>
        <v>0</v>
      </c>
      <c r="M69" s="75">
        <f t="shared" ca="1" si="11"/>
        <v>0</v>
      </c>
      <c r="N69" s="22">
        <f ca="1">ROUNDUP(+N72*0.8,0)</f>
        <v>0</v>
      </c>
      <c r="O69" s="22">
        <f t="shared" ref="O69:P69" ca="1" si="12">ROUNDUP(+O72*0.8,0)</f>
        <v>0</v>
      </c>
      <c r="P69" s="22">
        <f t="shared" ca="1" si="12"/>
        <v>0</v>
      </c>
      <c r="Q69" s="28">
        <f ca="1">ROUNDUP(+Q72*0.8,0)</f>
        <v>0</v>
      </c>
      <c r="R69" s="28">
        <f t="shared" ref="R69:S69" ca="1" si="13">ROUNDUP(+R72*0.8,0)</f>
        <v>0</v>
      </c>
      <c r="S69" s="28">
        <f t="shared" ca="1" si="13"/>
        <v>0</v>
      </c>
    </row>
    <row r="70" spans="1:19" s="4" customFormat="1" ht="15.75" hidden="1" x14ac:dyDescent="0.3">
      <c r="A70" s="59"/>
      <c r="B70" s="59"/>
      <c r="C70" s="38"/>
      <c r="E70" s="39">
        <f>+E69-ROUNDUP(E68,0)</f>
        <v>0</v>
      </c>
      <c r="F70" s="39">
        <f t="shared" ref="F70:G70" ca="1" si="14">+F69-ROUNDUP(F68,0)</f>
        <v>0</v>
      </c>
      <c r="G70" s="39">
        <f t="shared" ca="1" si="14"/>
        <v>0</v>
      </c>
      <c r="H70" s="40">
        <f ca="1">+H69-ROUNDUP(H68,0)</f>
        <v>0</v>
      </c>
      <c r="I70" s="40">
        <f t="shared" ref="I70:J70" ca="1" si="15">+I69-ROUNDUP(I68,0)</f>
        <v>0</v>
      </c>
      <c r="J70" s="40">
        <f t="shared" ca="1" si="15"/>
        <v>0</v>
      </c>
      <c r="K70" s="76">
        <f ca="1">+K69-ROUNDUP(K68,0)</f>
        <v>0</v>
      </c>
      <c r="L70" s="76">
        <f t="shared" ref="L70:M70" ca="1" si="16">+L69-ROUNDUP(L68,0)</f>
        <v>0</v>
      </c>
      <c r="M70" s="76">
        <f t="shared" ca="1" si="16"/>
        <v>0</v>
      </c>
      <c r="N70" s="41">
        <f ca="1">+N69-ROUNDUP(N68,0)</f>
        <v>0</v>
      </c>
      <c r="O70" s="41">
        <f t="shared" ref="O70:P70" ca="1" si="17">+O69-ROUNDUP(O68,0)</f>
        <v>0</v>
      </c>
      <c r="P70" s="41">
        <f t="shared" ca="1" si="17"/>
        <v>0</v>
      </c>
      <c r="Q70" s="42">
        <f ca="1">+Q69-ROUNDUP(Q68,0)</f>
        <v>0</v>
      </c>
      <c r="R70" s="42">
        <f t="shared" ref="R70:S70" ca="1" si="18">+R69-ROUNDUP(R68,0)</f>
        <v>0</v>
      </c>
      <c r="S70" s="42">
        <f t="shared" ca="1" si="18"/>
        <v>0</v>
      </c>
    </row>
    <row r="71" spans="1:19" s="4" customFormat="1" ht="15.75" hidden="1" x14ac:dyDescent="0.3">
      <c r="A71" s="59"/>
      <c r="B71" s="59"/>
      <c r="C71" s="37" t="s">
        <v>18</v>
      </c>
      <c r="E71" s="16">
        <f>+E72*0.2</f>
        <v>0</v>
      </c>
      <c r="F71" s="16">
        <f t="shared" ref="F71:G71" ca="1" si="19">+F72*0.2</f>
        <v>0</v>
      </c>
      <c r="G71" s="16">
        <f t="shared" ca="1" si="19"/>
        <v>0</v>
      </c>
      <c r="H71" s="10">
        <f ca="1">+H72*0.2</f>
        <v>0</v>
      </c>
      <c r="I71" s="10">
        <f t="shared" ref="I71:J71" ca="1" si="20">+I72*0.2</f>
        <v>0</v>
      </c>
      <c r="J71" s="10">
        <f t="shared" ca="1" si="20"/>
        <v>0</v>
      </c>
      <c r="K71" s="75">
        <f ca="1">+K72*0.2</f>
        <v>0</v>
      </c>
      <c r="L71" s="75">
        <f t="shared" ref="L71:M71" ca="1" si="21">+L72*0.2</f>
        <v>0</v>
      </c>
      <c r="M71" s="75">
        <f t="shared" ca="1" si="21"/>
        <v>0</v>
      </c>
      <c r="N71" s="22">
        <f ca="1">+N72*0.2</f>
        <v>0</v>
      </c>
      <c r="O71" s="22">
        <f t="shared" ref="O71:P71" ca="1" si="22">+O72*0.2</f>
        <v>0</v>
      </c>
      <c r="P71" s="22">
        <f t="shared" ca="1" si="22"/>
        <v>0</v>
      </c>
      <c r="Q71" s="28">
        <f ca="1">+Q72*0.2</f>
        <v>0</v>
      </c>
      <c r="R71" s="28">
        <f t="shared" ref="R71:S71" ca="1" si="23">+R72*0.2</f>
        <v>0</v>
      </c>
      <c r="S71" s="28">
        <f t="shared" ca="1" si="23"/>
        <v>0</v>
      </c>
    </row>
    <row r="72" spans="1:19" s="4" customFormat="1" ht="15.75" hidden="1" x14ac:dyDescent="0.3">
      <c r="A72" s="59"/>
      <c r="B72" s="59"/>
      <c r="C72" s="37" t="s">
        <v>19</v>
      </c>
      <c r="E72" s="90">
        <f>IF(E65&gt;6,IF(E65&gt;301,0,(+E62/8+(+E63+E64)/12)),0)</f>
        <v>0</v>
      </c>
      <c r="F72" s="90">
        <f t="shared" ref="F72:S72" ca="1" si="24">IF(F65&gt;6,IF(F65&gt;301,0,(+F62/8+(+F63+F64)/12)),0)</f>
        <v>0</v>
      </c>
      <c r="G72" s="90">
        <f t="shared" ca="1" si="24"/>
        <v>0</v>
      </c>
      <c r="H72" s="90">
        <f t="shared" ca="1" si="24"/>
        <v>0</v>
      </c>
      <c r="I72" s="90">
        <f t="shared" ca="1" si="24"/>
        <v>0</v>
      </c>
      <c r="J72" s="90">
        <f t="shared" ca="1" si="24"/>
        <v>0</v>
      </c>
      <c r="K72" s="90">
        <f t="shared" ca="1" si="24"/>
        <v>0</v>
      </c>
      <c r="L72" s="90">
        <f t="shared" ca="1" si="24"/>
        <v>0</v>
      </c>
      <c r="M72" s="90">
        <f t="shared" ca="1" si="24"/>
        <v>0</v>
      </c>
      <c r="N72" s="90">
        <f t="shared" ca="1" si="24"/>
        <v>0</v>
      </c>
      <c r="O72" s="90">
        <f t="shared" ca="1" si="24"/>
        <v>0</v>
      </c>
      <c r="P72" s="90">
        <f t="shared" ca="1" si="24"/>
        <v>0</v>
      </c>
      <c r="Q72" s="90">
        <f t="shared" ca="1" si="24"/>
        <v>0</v>
      </c>
      <c r="R72" s="90">
        <f t="shared" ca="1" si="24"/>
        <v>0</v>
      </c>
      <c r="S72" s="90">
        <f t="shared" ca="1" si="24"/>
        <v>0</v>
      </c>
    </row>
    <row r="73" spans="1:19" s="4" customFormat="1" ht="15.75" hidden="1" x14ac:dyDescent="0.3">
      <c r="A73" s="59"/>
      <c r="B73" s="59"/>
      <c r="C73" s="37" t="s">
        <v>20</v>
      </c>
      <c r="E73" s="39">
        <f>IF(E65&gt;50,E72+1,E72)</f>
        <v>0</v>
      </c>
      <c r="F73" s="39">
        <f t="shared" ref="F73:G73" ca="1" si="25">IF(F65&gt;50,F72+1,F72)</f>
        <v>0</v>
      </c>
      <c r="G73" s="39">
        <f t="shared" ca="1" si="25"/>
        <v>0</v>
      </c>
      <c r="H73" s="40">
        <f ca="1">IF(H65&gt;50,H72+1,H72)</f>
        <v>0</v>
      </c>
      <c r="I73" s="40">
        <f t="shared" ref="I73:J73" ca="1" si="26">IF(I65&gt;50,I72+1,I72)</f>
        <v>0</v>
      </c>
      <c r="J73" s="40">
        <f t="shared" ca="1" si="26"/>
        <v>0</v>
      </c>
      <c r="K73" s="76">
        <f ca="1">IF(K65&gt;50,K72+1,K72)</f>
        <v>0</v>
      </c>
      <c r="L73" s="76">
        <f t="shared" ref="L73:M73" ca="1" si="27">IF(L65&gt;50,L72+1,L72)</f>
        <v>0</v>
      </c>
      <c r="M73" s="76">
        <f t="shared" ca="1" si="27"/>
        <v>0</v>
      </c>
      <c r="N73" s="41">
        <f ca="1">IF(N65&gt;50,N72+1,N72)</f>
        <v>0</v>
      </c>
      <c r="O73" s="41">
        <f t="shared" ref="O73:P73" ca="1" si="28">IF(O65&gt;50,O72+1,O72)</f>
        <v>0</v>
      </c>
      <c r="P73" s="41">
        <f t="shared" ca="1" si="28"/>
        <v>0</v>
      </c>
      <c r="Q73" s="42">
        <f ca="1">IF(Q65&gt;50,Q72+1,Q72)</f>
        <v>0</v>
      </c>
      <c r="R73" s="42">
        <f t="shared" ref="R73:S73" ca="1" si="29">IF(R65&gt;50,R72+1,R72)</f>
        <v>0</v>
      </c>
      <c r="S73" s="42">
        <f t="shared" ca="1" si="29"/>
        <v>0</v>
      </c>
    </row>
    <row r="74" spans="1:19" s="4" customFormat="1" ht="64.5" hidden="1" customHeight="1" x14ac:dyDescent="0.3">
      <c r="A74" s="59"/>
      <c r="B74" s="59"/>
      <c r="C74" s="37"/>
      <c r="E74" s="43" t="str">
        <f>IF(E65&gt;300,"dépassement de l'effectif autorisé"," ")</f>
        <v xml:space="preserve"> </v>
      </c>
      <c r="F74" s="43" t="str">
        <f t="shared" ref="F74:G74" ca="1" si="30">IF(F65&gt;300,"dépassement de l'effectif autorisé"," ")</f>
        <v xml:space="preserve"> </v>
      </c>
      <c r="G74" s="43" t="str">
        <f t="shared" ca="1" si="30"/>
        <v xml:space="preserve"> </v>
      </c>
      <c r="H74" s="44" t="str">
        <f ca="1">IF(H65&gt;300,"dépassement de l'effectif autorisé"," ")</f>
        <v xml:space="preserve"> </v>
      </c>
      <c r="I74" s="44" t="str">
        <f t="shared" ref="I74:J74" ca="1" si="31">IF(I65&gt;300,"dépassement de l'effectif autorisé"," ")</f>
        <v xml:space="preserve"> </v>
      </c>
      <c r="J74" s="44" t="str">
        <f t="shared" ca="1" si="31"/>
        <v xml:space="preserve"> </v>
      </c>
      <c r="K74" s="77" t="str">
        <f ca="1">IF(K65&gt;300,"dépassement de l'effectif autorisé"," ")</f>
        <v xml:space="preserve"> </v>
      </c>
      <c r="L74" s="77" t="str">
        <f t="shared" ref="L74:M74" ca="1" si="32">IF(L65&gt;300,"dépassement de l'effectif autorisé"," ")</f>
        <v xml:space="preserve"> </v>
      </c>
      <c r="M74" s="77" t="str">
        <f t="shared" ca="1" si="32"/>
        <v xml:space="preserve"> </v>
      </c>
      <c r="N74" s="45" t="str">
        <f ca="1">IF(N65&gt;300,"dépassement de l'effectif autorisé"," ")</f>
        <v xml:space="preserve"> </v>
      </c>
      <c r="O74" s="45" t="str">
        <f t="shared" ref="O74:P74" ca="1" si="33">IF(O65&gt;300,"dépassement de l'effectif autorisé"," ")</f>
        <v xml:space="preserve"> </v>
      </c>
      <c r="P74" s="45" t="str">
        <f t="shared" ca="1" si="33"/>
        <v xml:space="preserve"> </v>
      </c>
      <c r="Q74" s="46" t="str">
        <f ca="1">IF(Q65&gt;300,"dépassement de l'effectif autorisé"," ")</f>
        <v xml:space="preserve"> </v>
      </c>
      <c r="R74" s="46" t="str">
        <f t="shared" ref="R74:S74" ca="1" si="34">IF(R65&gt;300,"dépassement de l'effectif autorisé"," ")</f>
        <v xml:space="preserve"> </v>
      </c>
      <c r="S74" s="46" t="str">
        <f t="shared" ca="1" si="34"/>
        <v xml:space="preserve"> </v>
      </c>
    </row>
    <row r="75" spans="1:19" s="4" customFormat="1" ht="100.5" customHeight="1" x14ac:dyDescent="0.3">
      <c r="A75" s="59"/>
      <c r="B75" s="59"/>
      <c r="C75" s="37"/>
      <c r="E75" s="43" t="str">
        <f>IF(IF(E65&gt;0,E65,13)&lt;8,"un centre de loisirs reçoit au minimum 8 mineurs"," ")</f>
        <v xml:space="preserve"> </v>
      </c>
      <c r="F75" s="43" t="str">
        <f t="shared" ref="F75:G75" ca="1" si="35">IF(IF(F65&gt;0,F65,13)&lt;8,"un centre de loisirs reçoit au minimum 8 mineurs"," ")</f>
        <v xml:space="preserve"> </v>
      </c>
      <c r="G75" s="43" t="str">
        <f t="shared" ca="1" si="35"/>
        <v xml:space="preserve"> </v>
      </c>
      <c r="H75" s="44" t="str">
        <f ca="1">IF(IF(H65&gt;0,H65,13)&lt;8,"un centre de loisirs reçoit au minimum 8 mineurs"," ")</f>
        <v xml:space="preserve"> </v>
      </c>
      <c r="I75" s="44" t="str">
        <f t="shared" ref="I75:J75" ca="1" si="36">IF(IF(I65&gt;0,I65,13)&lt;8,"un centre de loisirs reçoit au minimum 8 mineurs"," ")</f>
        <v xml:space="preserve"> </v>
      </c>
      <c r="J75" s="44" t="str">
        <f t="shared" ca="1" si="36"/>
        <v xml:space="preserve"> </v>
      </c>
      <c r="K75" s="77" t="str">
        <f ca="1">IF(IF(K65&gt;0,K65,13)&lt;8,"un centre de loisirs reçoit au minimum 8 mineurs"," ")</f>
        <v xml:space="preserve"> </v>
      </c>
      <c r="L75" s="77" t="str">
        <f t="shared" ref="L75:M75" ca="1" si="37">IF(IF(L65&gt;0,L65,13)&lt;8,"un centre de loisirs reçoit au minimum 8 mineurs"," ")</f>
        <v xml:space="preserve"> </v>
      </c>
      <c r="M75" s="77" t="str">
        <f t="shared" ca="1" si="37"/>
        <v xml:space="preserve"> </v>
      </c>
      <c r="N75" s="45" t="str">
        <f ca="1">IF(IF(N65&gt;0,N65,13)&lt;8,"un centre de loisirs reçoit au minimum 8 mineurs"," ")</f>
        <v xml:space="preserve"> </v>
      </c>
      <c r="O75" s="45" t="str">
        <f t="shared" ref="O75:P75" ca="1" si="38">IF(IF(O65&gt;0,O65,13)&lt;8,"un centre de loisirs reçoit au minimum 8 mineurs"," ")</f>
        <v xml:space="preserve"> </v>
      </c>
      <c r="P75" s="45" t="str">
        <f t="shared" ca="1" si="38"/>
        <v xml:space="preserve"> </v>
      </c>
      <c r="Q75" s="46" t="str">
        <f ca="1">IF(IF(Q65&gt;0,Q65,13)&lt;8,"un centre de loisirs reçoit au minimum 8 mineurs"," ")</f>
        <v xml:space="preserve"> </v>
      </c>
      <c r="R75" s="46" t="str">
        <f t="shared" ref="R75:S75" ca="1" si="39">IF(IF(R65&gt;0,R65,13)&lt;8,"un centre de loisirs reçoit au minimum 8 mineurs"," ")</f>
        <v xml:space="preserve"> </v>
      </c>
      <c r="S75" s="46" t="str">
        <f t="shared" ca="1" si="39"/>
        <v xml:space="preserve"> </v>
      </c>
    </row>
    <row r="76" spans="1:19" s="4" customFormat="1" ht="15.75" x14ac:dyDescent="0.3">
      <c r="A76" s="59"/>
      <c r="B76" s="59"/>
      <c r="C76" s="47" t="s">
        <v>21</v>
      </c>
      <c r="E76" s="14">
        <f>IF(E72&lt;=0,0,+ROUNDUP(E68,0))</f>
        <v>0</v>
      </c>
      <c r="F76" s="14">
        <f t="shared" ref="F76:G76" ca="1" si="40">IF(F72&lt;=0,0,+ROUNDUP(F68,0))</f>
        <v>0</v>
      </c>
      <c r="G76" s="14">
        <f t="shared" ca="1" si="40"/>
        <v>0</v>
      </c>
      <c r="H76" s="8">
        <f ca="1">IF(H72&lt;=0,0,+ROUNDUP(H68,0))</f>
        <v>0</v>
      </c>
      <c r="I76" s="8">
        <f t="shared" ref="I76:J76" ca="1" si="41">IF(I72&lt;=0,0,+ROUNDUP(I68,0))</f>
        <v>0</v>
      </c>
      <c r="J76" s="8">
        <f t="shared" ca="1" si="41"/>
        <v>0</v>
      </c>
      <c r="K76" s="78">
        <f ca="1">IF(K72&lt;=0,0,+ROUNDUP(K68,0))</f>
        <v>0</v>
      </c>
      <c r="L76" s="78">
        <f t="shared" ref="L76:M76" ca="1" si="42">IF(L72&lt;=0,0,+ROUNDUP(L68,0))</f>
        <v>0</v>
      </c>
      <c r="M76" s="78">
        <f t="shared" ca="1" si="42"/>
        <v>0</v>
      </c>
      <c r="N76" s="20">
        <f ca="1">IF(N72&lt;=0,0,+ROUNDUP(N68,0))</f>
        <v>0</v>
      </c>
      <c r="O76" s="20">
        <f t="shared" ref="O76:P76" ca="1" si="43">IF(O72&lt;=0,0,+ROUNDUP(O68,0))</f>
        <v>0</v>
      </c>
      <c r="P76" s="20">
        <f t="shared" ca="1" si="43"/>
        <v>0</v>
      </c>
      <c r="Q76" s="26">
        <f ca="1">IF(Q72&lt;=0,0,+ROUNDUP(Q68,0))</f>
        <v>0</v>
      </c>
      <c r="R76" s="26">
        <f t="shared" ref="R76:S76" ca="1" si="44">IF(R72&lt;=0,0,+ROUNDUP(R68,0))</f>
        <v>0</v>
      </c>
      <c r="S76" s="26">
        <f t="shared" ca="1" si="44"/>
        <v>0</v>
      </c>
    </row>
    <row r="77" spans="1:19" s="4" customFormat="1" ht="15.75" x14ac:dyDescent="0.3">
      <c r="A77" s="59"/>
      <c r="B77" s="59"/>
      <c r="C77" s="47" t="s">
        <v>22</v>
      </c>
      <c r="E77" s="15">
        <f>IF(E72&lt;1,0,E70)</f>
        <v>0</v>
      </c>
      <c r="F77" s="15">
        <f t="shared" ref="F77:G77" ca="1" si="45">IF(F72&lt;1,0,F70)</f>
        <v>0</v>
      </c>
      <c r="G77" s="15">
        <f t="shared" ca="1" si="45"/>
        <v>0</v>
      </c>
      <c r="H77" s="9">
        <f ca="1">IF(H72&lt;1,0,H70)</f>
        <v>0</v>
      </c>
      <c r="I77" s="9">
        <f t="shared" ref="I77:J77" ca="1" si="46">IF(I72&lt;1,0,I70)</f>
        <v>0</v>
      </c>
      <c r="J77" s="9">
        <f t="shared" ca="1" si="46"/>
        <v>0</v>
      </c>
      <c r="K77" s="79">
        <f ca="1">IF(K72&lt;1,0,K70)</f>
        <v>0</v>
      </c>
      <c r="L77" s="79">
        <f t="shared" ref="L77:M77" ca="1" si="47">IF(L72&lt;1,0,L70)</f>
        <v>0</v>
      </c>
      <c r="M77" s="79">
        <f t="shared" ca="1" si="47"/>
        <v>0</v>
      </c>
      <c r="N77" s="21">
        <f ca="1">IF(N72&lt;1,0,N70)</f>
        <v>0</v>
      </c>
      <c r="O77" s="21">
        <f t="shared" ref="O77:P77" ca="1" si="48">IF(O72&lt;1,0,O70)</f>
        <v>0</v>
      </c>
      <c r="P77" s="21">
        <f t="shared" ca="1" si="48"/>
        <v>0</v>
      </c>
      <c r="Q77" s="27">
        <f ca="1">IF(Q72&lt;1,0,Q70)</f>
        <v>0</v>
      </c>
      <c r="R77" s="27">
        <f t="shared" ref="R77:S77" ca="1" si="49">IF(R72&lt;1,0,R70)</f>
        <v>0</v>
      </c>
      <c r="S77" s="27">
        <f t="shared" ca="1" si="49"/>
        <v>0</v>
      </c>
    </row>
    <row r="78" spans="1:19" s="4" customFormat="1" ht="15.75" x14ac:dyDescent="0.3">
      <c r="A78" s="59"/>
      <c r="B78" s="59"/>
      <c r="C78" s="47" t="s">
        <v>23</v>
      </c>
      <c r="E78" s="14">
        <f>IF(E72&lt;1,0,+E79-E76-E77)</f>
        <v>0</v>
      </c>
      <c r="F78" s="14">
        <f t="shared" ref="F78:G78" ca="1" si="50">IF(F72&lt;1,0,+F79-F76-F77)</f>
        <v>0</v>
      </c>
      <c r="G78" s="14">
        <f t="shared" ca="1" si="50"/>
        <v>0</v>
      </c>
      <c r="H78" s="8">
        <f ca="1">IF(H72&lt;1,0,+H79-H76-H77)</f>
        <v>0</v>
      </c>
      <c r="I78" s="8">
        <f t="shared" ref="I78:J78" ca="1" si="51">IF(I72&lt;1,0,+I79-I76-I77)</f>
        <v>0</v>
      </c>
      <c r="J78" s="8">
        <f t="shared" ca="1" si="51"/>
        <v>0</v>
      </c>
      <c r="K78" s="78">
        <f ca="1">IF(K72&lt;1,0,+K79-K76-K77)</f>
        <v>0</v>
      </c>
      <c r="L78" s="78">
        <f t="shared" ref="L78:M78" ca="1" si="52">IF(L72&lt;1,0,+L79-L76-L77)</f>
        <v>0</v>
      </c>
      <c r="M78" s="78">
        <f t="shared" ca="1" si="52"/>
        <v>0</v>
      </c>
      <c r="N78" s="20">
        <f ca="1">IF(N72&lt;1,0,+N79-N76-N77)</f>
        <v>0</v>
      </c>
      <c r="O78" s="20">
        <f t="shared" ref="O78:P78" ca="1" si="53">IF(O72&lt;1,0,+O79-O76-O77)</f>
        <v>0</v>
      </c>
      <c r="P78" s="20">
        <f t="shared" ca="1" si="53"/>
        <v>0</v>
      </c>
      <c r="Q78" s="26">
        <f ca="1">IF(Q72&lt;1,0,+Q79-Q76-Q77)</f>
        <v>0</v>
      </c>
      <c r="R78" s="26">
        <f t="shared" ref="R78:S78" ca="1" si="54">IF(R72&lt;1,0,+R79-R76-R77)</f>
        <v>0</v>
      </c>
      <c r="S78" s="26">
        <f t="shared" ca="1" si="54"/>
        <v>0</v>
      </c>
    </row>
    <row r="79" spans="1:19" s="4" customFormat="1" ht="15.75" x14ac:dyDescent="0.3">
      <c r="A79" s="59"/>
      <c r="B79" s="59"/>
      <c r="C79" s="47"/>
      <c r="E79" s="14">
        <f>IF(E72&lt;1,0,+ROUNDUP(E72,0))</f>
        <v>0</v>
      </c>
      <c r="F79" s="14">
        <f t="shared" ref="F79:G79" ca="1" si="55">IF(F72&lt;1,0,+ROUNDUP(F72,0))</f>
        <v>0</v>
      </c>
      <c r="G79" s="14">
        <f t="shared" ca="1" si="55"/>
        <v>0</v>
      </c>
      <c r="H79" s="8">
        <f ca="1">IF(H72&lt;1,0,+ROUNDUP(H72,0))</f>
        <v>0</v>
      </c>
      <c r="I79" s="8">
        <f t="shared" ref="I79:J79" ca="1" si="56">IF(I72&lt;1,0,+ROUNDUP(I72,0))</f>
        <v>0</v>
      </c>
      <c r="J79" s="8">
        <f t="shared" ca="1" si="56"/>
        <v>0</v>
      </c>
      <c r="K79" s="78">
        <f ca="1">IF(K72&lt;1,0,+ROUNDUP(K72,0))</f>
        <v>0</v>
      </c>
      <c r="L79" s="78">
        <f t="shared" ref="L79:M79" ca="1" si="57">IF(L72&lt;1,0,+ROUNDUP(L72,0))</f>
        <v>0</v>
      </c>
      <c r="M79" s="78">
        <f t="shared" ca="1" si="57"/>
        <v>0</v>
      </c>
      <c r="N79" s="20">
        <f ca="1">IF(N72&lt;1,0,+ROUNDUP(N72,0))</f>
        <v>0</v>
      </c>
      <c r="O79" s="20">
        <f t="shared" ref="O79:P79" ca="1" si="58">IF(O72&lt;1,0,+ROUNDUP(O72,0))</f>
        <v>0</v>
      </c>
      <c r="P79" s="20">
        <f t="shared" ca="1" si="58"/>
        <v>0</v>
      </c>
      <c r="Q79" s="26">
        <f ca="1">IF(Q72&lt;1,0,+ROUNDUP(Q72,0))</f>
        <v>0</v>
      </c>
      <c r="R79" s="26">
        <f t="shared" ref="R79:S79" ca="1" si="59">IF(R72&lt;1,0,+ROUNDUP(R72,0))</f>
        <v>0</v>
      </c>
      <c r="S79" s="26">
        <f t="shared" ca="1" si="59"/>
        <v>0</v>
      </c>
    </row>
    <row r="80" spans="1:19" s="4" customFormat="1" ht="15.75" x14ac:dyDescent="0.3">
      <c r="A80" s="59"/>
      <c r="B80" s="59"/>
      <c r="C80" s="48" t="s">
        <v>24</v>
      </c>
      <c r="E80" s="14">
        <f>SUM(E76:E78)</f>
        <v>0</v>
      </c>
      <c r="F80" s="14">
        <f t="shared" ref="F80:G80" ca="1" si="60">SUM(F76:F78)</f>
        <v>0</v>
      </c>
      <c r="G80" s="14">
        <f t="shared" ca="1" si="60"/>
        <v>0</v>
      </c>
      <c r="H80" s="8">
        <f ca="1">SUM(H76:H78)</f>
        <v>0</v>
      </c>
      <c r="I80" s="8">
        <f t="shared" ref="I80:J80" ca="1" si="61">SUM(I76:I78)</f>
        <v>0</v>
      </c>
      <c r="J80" s="8">
        <f t="shared" ca="1" si="61"/>
        <v>0</v>
      </c>
      <c r="K80" s="78">
        <f ca="1">SUM(K76:K78)</f>
        <v>0</v>
      </c>
      <c r="L80" s="78">
        <f t="shared" ref="L80:M80" ca="1" si="62">SUM(L76:L78)</f>
        <v>0</v>
      </c>
      <c r="M80" s="78">
        <f t="shared" ca="1" si="62"/>
        <v>0</v>
      </c>
      <c r="N80" s="20">
        <f ca="1">SUM(N76:N78)</f>
        <v>0</v>
      </c>
      <c r="O80" s="20">
        <f t="shared" ref="O80:P80" ca="1" si="63">SUM(O76:O78)</f>
        <v>0</v>
      </c>
      <c r="P80" s="20">
        <f t="shared" ca="1" si="63"/>
        <v>0</v>
      </c>
      <c r="Q80" s="26">
        <f ca="1">SUM(Q76:Q78)</f>
        <v>0</v>
      </c>
      <c r="R80" s="26">
        <f t="shared" ref="R80:S80" ca="1" si="64">SUM(R76:R78)</f>
        <v>0</v>
      </c>
      <c r="S80" s="26">
        <f t="shared" ca="1" si="64"/>
        <v>0</v>
      </c>
    </row>
    <row r="81" spans="1:19" s="4" customFormat="1" ht="15.75" x14ac:dyDescent="0.3">
      <c r="A81" s="59"/>
      <c r="B81" s="59"/>
      <c r="C81" s="47" t="s">
        <v>25</v>
      </c>
      <c r="E81" s="16"/>
      <c r="F81" s="13"/>
      <c r="G81" s="13"/>
      <c r="H81" s="10"/>
      <c r="I81" s="7"/>
      <c r="J81" s="7"/>
      <c r="K81" s="75"/>
      <c r="L81" s="74"/>
      <c r="M81" s="74"/>
      <c r="N81" s="22"/>
      <c r="O81" s="19"/>
      <c r="P81" s="19"/>
      <c r="Q81" s="28"/>
      <c r="R81" s="25"/>
      <c r="S81" s="25"/>
    </row>
    <row r="82" spans="1:19" s="4" customFormat="1" ht="15.75" x14ac:dyDescent="0.3">
      <c r="A82" s="59"/>
      <c r="B82" s="59"/>
      <c r="C82" s="47" t="s">
        <v>26</v>
      </c>
      <c r="E82" s="17" t="str">
        <f>+IF(E65&gt;0,1,"")</f>
        <v/>
      </c>
      <c r="F82" s="17" t="str">
        <f t="shared" ref="F82:G82" ca="1" si="65">+IF(F65&gt;0,1,"")</f>
        <v/>
      </c>
      <c r="G82" s="17" t="str">
        <f t="shared" ca="1" si="65"/>
        <v/>
      </c>
      <c r="H82" s="11" t="str">
        <f ca="1">+IF(H65&gt;0,1,"")</f>
        <v/>
      </c>
      <c r="I82" s="11" t="str">
        <f t="shared" ref="I82:J82" ca="1" si="66">+IF(I65&gt;0,1,"")</f>
        <v/>
      </c>
      <c r="J82" s="11" t="str">
        <f t="shared" ca="1" si="66"/>
        <v/>
      </c>
      <c r="K82" s="80" t="str">
        <f ca="1">+IF(K65&gt;0,1,"")</f>
        <v/>
      </c>
      <c r="L82" s="80" t="str">
        <f t="shared" ref="L82:M82" ca="1" si="67">+IF(L65&gt;0,1,"")</f>
        <v/>
      </c>
      <c r="M82" s="80" t="str">
        <f t="shared" ca="1" si="67"/>
        <v/>
      </c>
      <c r="N82" s="23" t="str">
        <f ca="1">+IF(N65&gt;0,1,"")</f>
        <v/>
      </c>
      <c r="O82" s="23" t="str">
        <f t="shared" ref="O82:P82" ca="1" si="68">+IF(O65&gt;0,1,"")</f>
        <v/>
      </c>
      <c r="P82" s="23" t="str">
        <f t="shared" ca="1" si="68"/>
        <v/>
      </c>
      <c r="Q82" s="29" t="str">
        <f ca="1">+IF(Q65&gt;0,1,"")</f>
        <v/>
      </c>
      <c r="R82" s="29" t="str">
        <f t="shared" ref="R82:S82" ca="1" si="69">+IF(R65&gt;0,1,"")</f>
        <v/>
      </c>
      <c r="S82" s="29" t="str">
        <f t="shared" ca="1" si="69"/>
        <v/>
      </c>
    </row>
    <row r="83" spans="1:19" s="4" customFormat="1" ht="15.75" x14ac:dyDescent="0.3">
      <c r="A83" s="59"/>
      <c r="B83" s="59"/>
      <c r="C83" s="49" t="s">
        <v>27</v>
      </c>
      <c r="E83" s="18">
        <f>IF(E65&gt;7,ROUNDUP(+E73,0),0)</f>
        <v>0</v>
      </c>
      <c r="F83" s="18">
        <f t="shared" ref="F83:G83" ca="1" si="70">IF(F65&gt;7,ROUNDUP(+F73,0),0)</f>
        <v>0</v>
      </c>
      <c r="G83" s="18">
        <f t="shared" ca="1" si="70"/>
        <v>0</v>
      </c>
      <c r="H83" s="12">
        <f ca="1">IF(H65&gt;7,ROUNDUP(+H73,0),0)</f>
        <v>0</v>
      </c>
      <c r="I83" s="12">
        <f t="shared" ref="I83:J83" ca="1" si="71">IF(I65&gt;7,ROUNDUP(+I73,0),0)</f>
        <v>0</v>
      </c>
      <c r="J83" s="12">
        <f t="shared" ca="1" si="71"/>
        <v>0</v>
      </c>
      <c r="K83" s="81">
        <f ca="1">IF(K65&gt;7,ROUNDUP(+K73,0),0)</f>
        <v>0</v>
      </c>
      <c r="L83" s="81">
        <f t="shared" ref="L83:M83" ca="1" si="72">IF(L65&gt;7,ROUNDUP(+L73,0),0)</f>
        <v>0</v>
      </c>
      <c r="M83" s="81">
        <f t="shared" ca="1" si="72"/>
        <v>0</v>
      </c>
      <c r="N83" s="24">
        <f ca="1">IF(N65&gt;7,ROUNDUP(+N73,0),0)</f>
        <v>0</v>
      </c>
      <c r="O83" s="24">
        <f t="shared" ref="O83:P83" ca="1" si="73">IF(O65&gt;7,ROUNDUP(+O73,0),0)</f>
        <v>0</v>
      </c>
      <c r="P83" s="24">
        <f t="shared" ca="1" si="73"/>
        <v>0</v>
      </c>
      <c r="Q83" s="30">
        <f ca="1">IF(Q65&gt;7,ROUNDUP(+Q73,0),0)</f>
        <v>0</v>
      </c>
      <c r="R83" s="30">
        <f t="shared" ref="R83:S83" ca="1" si="74">IF(R65&gt;7,ROUNDUP(+R73,0),0)</f>
        <v>0</v>
      </c>
      <c r="S83" s="30">
        <f t="shared" ca="1" si="74"/>
        <v>0</v>
      </c>
    </row>
    <row r="84" spans="1:19" s="4" customFormat="1" ht="63" x14ac:dyDescent="0.3">
      <c r="A84" s="59"/>
      <c r="B84" s="59"/>
      <c r="C84" s="47"/>
      <c r="E84" s="31" t="s">
        <v>29</v>
      </c>
      <c r="F84" s="31" t="s">
        <v>28</v>
      </c>
      <c r="G84" s="31" t="s">
        <v>28</v>
      </c>
      <c r="H84" s="32" t="s">
        <v>28</v>
      </c>
      <c r="I84" s="32" t="s">
        <v>28</v>
      </c>
      <c r="J84" s="32" t="s">
        <v>28</v>
      </c>
      <c r="K84" s="82" t="s">
        <v>28</v>
      </c>
      <c r="L84" s="82" t="s">
        <v>28</v>
      </c>
      <c r="M84" s="82" t="s">
        <v>28</v>
      </c>
      <c r="N84" s="33" t="s">
        <v>28</v>
      </c>
      <c r="O84" s="33" t="s">
        <v>28</v>
      </c>
      <c r="P84" s="33" t="s">
        <v>28</v>
      </c>
      <c r="Q84" s="34" t="s">
        <v>28</v>
      </c>
      <c r="R84" s="34" t="s">
        <v>28</v>
      </c>
      <c r="S84" s="34" t="s">
        <v>28</v>
      </c>
    </row>
    <row r="85" spans="1:19" ht="117" x14ac:dyDescent="0.25">
      <c r="C85" s="47"/>
      <c r="E85" s="31" t="s">
        <v>30</v>
      </c>
      <c r="F85" s="31" t="s">
        <v>30</v>
      </c>
      <c r="G85" s="31" t="s">
        <v>30</v>
      </c>
      <c r="H85" s="32" t="s">
        <v>30</v>
      </c>
      <c r="I85" s="32" t="s">
        <v>30</v>
      </c>
      <c r="J85" s="32" t="s">
        <v>30</v>
      </c>
      <c r="K85" s="82" t="s">
        <v>30</v>
      </c>
      <c r="L85" s="82" t="s">
        <v>30</v>
      </c>
      <c r="M85" s="82" t="s">
        <v>30</v>
      </c>
      <c r="N85" s="33" t="s">
        <v>30</v>
      </c>
      <c r="O85" s="33" t="s">
        <v>30</v>
      </c>
      <c r="P85" s="33" t="s">
        <v>30</v>
      </c>
      <c r="Q85" s="34" t="s">
        <v>30</v>
      </c>
      <c r="R85" s="34" t="s">
        <v>30</v>
      </c>
      <c r="S85" s="34" t="s">
        <v>30</v>
      </c>
    </row>
    <row r="86" spans="1:19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83"/>
      <c r="L86" s="83"/>
      <c r="M86" s="83"/>
      <c r="N86" s="36"/>
      <c r="O86" s="36"/>
      <c r="P86" s="36"/>
      <c r="Q86" s="36"/>
      <c r="R86" s="36"/>
      <c r="S86" s="36"/>
    </row>
  </sheetData>
  <protectedRanges>
    <protectedRange password="D957" sqref="A56:S85" name="Plage1"/>
  </protectedRanges>
  <mergeCells count="12">
    <mergeCell ref="E60:S60"/>
    <mergeCell ref="E61:G61"/>
    <mergeCell ref="H61:J61"/>
    <mergeCell ref="K61:M61"/>
    <mergeCell ref="N61:P61"/>
    <mergeCell ref="Q61:S61"/>
    <mergeCell ref="Q1:S1"/>
    <mergeCell ref="A1:D1"/>
    <mergeCell ref="E1:G1"/>
    <mergeCell ref="H1:J1"/>
    <mergeCell ref="K1:M1"/>
    <mergeCell ref="N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6"/>
  <sheetViews>
    <sheetView workbookViewId="0">
      <selection sqref="A1:D1"/>
    </sheetView>
  </sheetViews>
  <sheetFormatPr baseColWidth="10" defaultRowHeight="15" x14ac:dyDescent="0.25"/>
  <cols>
    <col min="1" max="1" width="5.28515625" style="1" customWidth="1"/>
    <col min="2" max="2" width="21.7109375" style="1" customWidth="1"/>
    <col min="3" max="3" width="27.85546875" style="1" customWidth="1"/>
    <col min="4" max="4" width="13.7109375" style="1" customWidth="1"/>
    <col min="5" max="5" width="6.85546875" style="1" customWidth="1"/>
    <col min="6" max="6" width="6.28515625" style="1" customWidth="1"/>
    <col min="7" max="7" width="6.7109375" style="1" customWidth="1"/>
    <col min="8" max="8" width="6.85546875" style="1" customWidth="1"/>
    <col min="9" max="9" width="7" style="1" customWidth="1"/>
    <col min="10" max="10" width="7.140625" style="1" customWidth="1"/>
    <col min="11" max="11" width="6.85546875" style="84" customWidth="1"/>
    <col min="12" max="12" width="7" style="84" customWidth="1"/>
    <col min="13" max="13" width="7.140625" style="84" customWidth="1"/>
    <col min="14" max="14" width="8.42578125" style="1" customWidth="1"/>
    <col min="15" max="15" width="8.28515625" style="1" customWidth="1"/>
    <col min="16" max="16" width="7.140625" style="1" customWidth="1"/>
    <col min="17" max="17" width="7.7109375" style="1" customWidth="1"/>
    <col min="18" max="18" width="7.85546875" style="1" customWidth="1"/>
    <col min="19" max="19" width="8" style="1" customWidth="1"/>
    <col min="20" max="16384" width="11.42578125" style="1"/>
  </cols>
  <sheetData>
    <row r="1" spans="1:19" ht="28.5" customHeight="1" x14ac:dyDescent="0.25">
      <c r="A1" s="102" t="s">
        <v>0</v>
      </c>
      <c r="B1" s="102"/>
      <c r="C1" s="102"/>
      <c r="D1" s="102"/>
      <c r="E1" s="93" t="s">
        <v>1</v>
      </c>
      <c r="F1" s="94"/>
      <c r="G1" s="94"/>
      <c r="H1" s="95" t="s">
        <v>2</v>
      </c>
      <c r="I1" s="96"/>
      <c r="J1" s="96"/>
      <c r="K1" s="100" t="s">
        <v>31</v>
      </c>
      <c r="L1" s="101"/>
      <c r="M1" s="101"/>
      <c r="N1" s="97" t="s">
        <v>3</v>
      </c>
      <c r="O1" s="98"/>
      <c r="P1" s="98"/>
      <c r="Q1" s="103" t="s">
        <v>4</v>
      </c>
      <c r="R1" s="104"/>
      <c r="S1" s="104"/>
    </row>
    <row r="2" spans="1:19" ht="31.5" customHeight="1" x14ac:dyDescent="0.4">
      <c r="A2" s="2" t="s">
        <v>10</v>
      </c>
      <c r="B2" s="2" t="s">
        <v>11</v>
      </c>
      <c r="C2" s="2" t="s">
        <v>12</v>
      </c>
      <c r="D2" s="2" t="s">
        <v>13</v>
      </c>
      <c r="E2" s="51" t="s">
        <v>32</v>
      </c>
      <c r="F2" s="51" t="s">
        <v>33</v>
      </c>
      <c r="G2" s="85" t="s">
        <v>34</v>
      </c>
      <c r="H2" s="52" t="s">
        <v>32</v>
      </c>
      <c r="I2" s="52" t="s">
        <v>33</v>
      </c>
      <c r="J2" s="86" t="s">
        <v>34</v>
      </c>
      <c r="K2" s="70" t="s">
        <v>32</v>
      </c>
      <c r="L2" s="70" t="s">
        <v>33</v>
      </c>
      <c r="M2" s="88" t="s">
        <v>34</v>
      </c>
      <c r="N2" s="53" t="s">
        <v>32</v>
      </c>
      <c r="O2" s="53" t="s">
        <v>33</v>
      </c>
      <c r="P2" s="89" t="s">
        <v>34</v>
      </c>
      <c r="Q2" s="54" t="s">
        <v>32</v>
      </c>
      <c r="R2" s="54" t="s">
        <v>33</v>
      </c>
      <c r="S2" s="87" t="s">
        <v>34</v>
      </c>
    </row>
    <row r="3" spans="1:19" ht="19.5" x14ac:dyDescent="0.4">
      <c r="A3" s="61"/>
      <c r="B3" s="62"/>
      <c r="C3" s="62"/>
      <c r="D3" s="63"/>
      <c r="E3" s="64"/>
      <c r="F3" s="65"/>
      <c r="G3" s="65"/>
      <c r="H3" s="66"/>
      <c r="I3" s="66"/>
      <c r="J3" s="66"/>
      <c r="K3" s="69"/>
      <c r="L3" s="69"/>
      <c r="M3" s="69"/>
      <c r="N3" s="67"/>
      <c r="O3" s="67"/>
      <c r="P3" s="67"/>
      <c r="Q3" s="68"/>
      <c r="R3" s="68"/>
      <c r="S3" s="68"/>
    </row>
    <row r="4" spans="1:19" ht="19.5" x14ac:dyDescent="0.4">
      <c r="A4" s="61"/>
      <c r="B4" s="62"/>
      <c r="C4" s="62"/>
      <c r="D4" s="63"/>
      <c r="E4" s="64"/>
      <c r="F4" s="65"/>
      <c r="G4" s="65"/>
      <c r="H4" s="66"/>
      <c r="I4" s="66"/>
      <c r="J4" s="66"/>
      <c r="K4" s="69"/>
      <c r="L4" s="69"/>
      <c r="M4" s="69"/>
      <c r="N4" s="67"/>
      <c r="O4" s="67"/>
      <c r="P4" s="67"/>
      <c r="Q4" s="68"/>
      <c r="R4" s="68"/>
      <c r="S4" s="68"/>
    </row>
    <row r="5" spans="1:19" ht="19.5" x14ac:dyDescent="0.4">
      <c r="A5" s="61"/>
      <c r="B5" s="62"/>
      <c r="C5" s="62"/>
      <c r="D5" s="63"/>
      <c r="E5" s="64"/>
      <c r="F5" s="65"/>
      <c r="G5" s="65"/>
      <c r="H5" s="66"/>
      <c r="I5" s="66"/>
      <c r="J5" s="66"/>
      <c r="K5" s="69"/>
      <c r="L5" s="69"/>
      <c r="M5" s="69"/>
      <c r="N5" s="67"/>
      <c r="O5" s="67"/>
      <c r="P5" s="67"/>
      <c r="Q5" s="68"/>
      <c r="R5" s="68"/>
      <c r="S5" s="68"/>
    </row>
    <row r="6" spans="1:19" ht="19.5" x14ac:dyDescent="0.4">
      <c r="A6" s="61"/>
      <c r="B6" s="62"/>
      <c r="C6" s="62"/>
      <c r="D6" s="63"/>
      <c r="E6" s="64"/>
      <c r="F6" s="65"/>
      <c r="G6" s="65"/>
      <c r="H6" s="66"/>
      <c r="I6" s="66"/>
      <c r="J6" s="66"/>
      <c r="K6" s="69"/>
      <c r="L6" s="69"/>
      <c r="M6" s="69"/>
      <c r="N6" s="67"/>
      <c r="O6" s="67"/>
      <c r="P6" s="67"/>
      <c r="Q6" s="68"/>
      <c r="R6" s="68"/>
      <c r="S6" s="68"/>
    </row>
    <row r="7" spans="1:19" ht="19.5" x14ac:dyDescent="0.4">
      <c r="A7" s="61"/>
      <c r="B7" s="62"/>
      <c r="C7" s="62"/>
      <c r="D7" s="63"/>
      <c r="E7" s="64"/>
      <c r="F7" s="65"/>
      <c r="G7" s="65"/>
      <c r="H7" s="66"/>
      <c r="I7" s="66"/>
      <c r="J7" s="66"/>
      <c r="K7" s="69"/>
      <c r="L7" s="69"/>
      <c r="M7" s="69"/>
      <c r="N7" s="67"/>
      <c r="O7" s="67"/>
      <c r="P7" s="67"/>
      <c r="Q7" s="68"/>
      <c r="R7" s="68"/>
      <c r="S7" s="68"/>
    </row>
    <row r="8" spans="1:19" ht="19.5" x14ac:dyDescent="0.4">
      <c r="A8" s="61"/>
      <c r="B8" s="62"/>
      <c r="C8" s="62"/>
      <c r="D8" s="63"/>
      <c r="E8" s="64"/>
      <c r="F8" s="65"/>
      <c r="G8" s="65"/>
      <c r="H8" s="66"/>
      <c r="I8" s="66"/>
      <c r="J8" s="66"/>
      <c r="K8" s="69"/>
      <c r="L8" s="69"/>
      <c r="M8" s="69"/>
      <c r="N8" s="67"/>
      <c r="O8" s="67"/>
      <c r="P8" s="67"/>
      <c r="Q8" s="68"/>
      <c r="R8" s="68"/>
      <c r="S8" s="68"/>
    </row>
    <row r="9" spans="1:19" ht="19.5" x14ac:dyDescent="0.4">
      <c r="A9" s="61"/>
      <c r="B9" s="62"/>
      <c r="C9" s="62"/>
      <c r="D9" s="63"/>
      <c r="E9" s="64"/>
      <c r="F9" s="65"/>
      <c r="G9" s="65"/>
      <c r="H9" s="66"/>
      <c r="I9" s="66"/>
      <c r="J9" s="66"/>
      <c r="K9" s="69"/>
      <c r="L9" s="69"/>
      <c r="M9" s="69"/>
      <c r="N9" s="67"/>
      <c r="O9" s="67"/>
      <c r="P9" s="67"/>
      <c r="Q9" s="68"/>
      <c r="R9" s="68"/>
      <c r="S9" s="68"/>
    </row>
    <row r="10" spans="1:19" ht="19.5" x14ac:dyDescent="0.4">
      <c r="A10" s="61"/>
      <c r="B10" s="62"/>
      <c r="C10" s="62"/>
      <c r="D10" s="63"/>
      <c r="E10" s="64"/>
      <c r="F10" s="65"/>
      <c r="G10" s="65"/>
      <c r="H10" s="66"/>
      <c r="I10" s="66"/>
      <c r="J10" s="66"/>
      <c r="K10" s="69"/>
      <c r="L10" s="69"/>
      <c r="M10" s="69"/>
      <c r="N10" s="67"/>
      <c r="O10" s="67"/>
      <c r="P10" s="67"/>
      <c r="Q10" s="68"/>
      <c r="R10" s="68"/>
      <c r="S10" s="68"/>
    </row>
    <row r="11" spans="1:19" ht="19.5" x14ac:dyDescent="0.4">
      <c r="A11" s="61"/>
      <c r="B11" s="62"/>
      <c r="C11" s="62"/>
      <c r="D11" s="63"/>
      <c r="E11" s="64"/>
      <c r="F11" s="65"/>
      <c r="G11" s="65"/>
      <c r="H11" s="66"/>
      <c r="I11" s="66"/>
      <c r="J11" s="66"/>
      <c r="K11" s="69"/>
      <c r="L11" s="69"/>
      <c r="M11" s="69"/>
      <c r="N11" s="67"/>
      <c r="O11" s="67"/>
      <c r="P11" s="67"/>
      <c r="Q11" s="68"/>
      <c r="R11" s="68"/>
      <c r="S11" s="68"/>
    </row>
    <row r="12" spans="1:19" ht="19.5" x14ac:dyDescent="0.4">
      <c r="A12" s="61"/>
      <c r="B12" s="62"/>
      <c r="C12" s="62"/>
      <c r="D12" s="63"/>
      <c r="E12" s="64"/>
      <c r="F12" s="65"/>
      <c r="G12" s="65"/>
      <c r="H12" s="66"/>
      <c r="I12" s="66"/>
      <c r="J12" s="66"/>
      <c r="K12" s="69"/>
      <c r="L12" s="69"/>
      <c r="M12" s="69"/>
      <c r="N12" s="67"/>
      <c r="O12" s="67"/>
      <c r="P12" s="67"/>
      <c r="Q12" s="68"/>
      <c r="R12" s="68"/>
      <c r="S12" s="68"/>
    </row>
    <row r="13" spans="1:19" ht="19.5" x14ac:dyDescent="0.4">
      <c r="A13" s="61"/>
      <c r="B13" s="62"/>
      <c r="C13" s="62"/>
      <c r="D13" s="63"/>
      <c r="E13" s="64"/>
      <c r="F13" s="65"/>
      <c r="G13" s="65"/>
      <c r="H13" s="66"/>
      <c r="I13" s="66"/>
      <c r="J13" s="66"/>
      <c r="K13" s="69"/>
      <c r="L13" s="69"/>
      <c r="M13" s="69"/>
      <c r="N13" s="67"/>
      <c r="O13" s="67"/>
      <c r="P13" s="67"/>
      <c r="Q13" s="68"/>
      <c r="R13" s="68"/>
      <c r="S13" s="68"/>
    </row>
    <row r="14" spans="1:19" ht="19.5" x14ac:dyDescent="0.4">
      <c r="A14" s="61"/>
      <c r="B14" s="62"/>
      <c r="C14" s="62"/>
      <c r="D14" s="63"/>
      <c r="E14" s="64"/>
      <c r="F14" s="65"/>
      <c r="G14" s="65"/>
      <c r="H14" s="66"/>
      <c r="I14" s="66"/>
      <c r="J14" s="66"/>
      <c r="K14" s="69"/>
      <c r="L14" s="69"/>
      <c r="M14" s="69"/>
      <c r="N14" s="67"/>
      <c r="O14" s="67"/>
      <c r="P14" s="67"/>
      <c r="Q14" s="68"/>
      <c r="R14" s="68"/>
      <c r="S14" s="68"/>
    </row>
    <row r="15" spans="1:19" ht="19.5" x14ac:dyDescent="0.4">
      <c r="A15" s="61"/>
      <c r="B15" s="62"/>
      <c r="C15" s="62"/>
      <c r="D15" s="63"/>
      <c r="E15" s="64"/>
      <c r="F15" s="65"/>
      <c r="G15" s="65"/>
      <c r="H15" s="66"/>
      <c r="I15" s="66"/>
      <c r="J15" s="66"/>
      <c r="K15" s="69"/>
      <c r="L15" s="69"/>
      <c r="M15" s="69"/>
      <c r="N15" s="67"/>
      <c r="O15" s="67"/>
      <c r="P15" s="67"/>
      <c r="Q15" s="68"/>
      <c r="R15" s="68"/>
      <c r="S15" s="68"/>
    </row>
    <row r="16" spans="1:19" ht="19.5" x14ac:dyDescent="0.4">
      <c r="A16" s="61"/>
      <c r="B16" s="62"/>
      <c r="C16" s="62"/>
      <c r="D16" s="63"/>
      <c r="E16" s="64"/>
      <c r="F16" s="65"/>
      <c r="G16" s="65"/>
      <c r="H16" s="66"/>
      <c r="I16" s="66"/>
      <c r="J16" s="66"/>
      <c r="K16" s="69"/>
      <c r="L16" s="69"/>
      <c r="M16" s="69"/>
      <c r="N16" s="67"/>
      <c r="O16" s="67"/>
      <c r="P16" s="67"/>
      <c r="Q16" s="68"/>
      <c r="R16" s="68"/>
      <c r="S16" s="68"/>
    </row>
    <row r="17" spans="1:19" ht="19.5" x14ac:dyDescent="0.4">
      <c r="A17" s="61"/>
      <c r="B17" s="62"/>
      <c r="C17" s="62"/>
      <c r="D17" s="63"/>
      <c r="E17" s="64"/>
      <c r="F17" s="65"/>
      <c r="G17" s="65"/>
      <c r="H17" s="66"/>
      <c r="I17" s="66"/>
      <c r="J17" s="66"/>
      <c r="K17" s="69"/>
      <c r="L17" s="69"/>
      <c r="M17" s="69"/>
      <c r="N17" s="67"/>
      <c r="O17" s="67"/>
      <c r="P17" s="67"/>
      <c r="Q17" s="68"/>
      <c r="R17" s="68"/>
      <c r="S17" s="68"/>
    </row>
    <row r="18" spans="1:19" ht="19.5" x14ac:dyDescent="0.4">
      <c r="A18" s="61"/>
      <c r="B18" s="62"/>
      <c r="C18" s="62"/>
      <c r="D18" s="63"/>
      <c r="E18" s="64"/>
      <c r="F18" s="65"/>
      <c r="G18" s="65"/>
      <c r="H18" s="66"/>
      <c r="I18" s="66"/>
      <c r="J18" s="66"/>
      <c r="K18" s="69"/>
      <c r="L18" s="69"/>
      <c r="M18" s="69"/>
      <c r="N18" s="67"/>
      <c r="O18" s="67"/>
      <c r="P18" s="67"/>
      <c r="Q18" s="68"/>
      <c r="R18" s="68"/>
      <c r="S18" s="68"/>
    </row>
    <row r="19" spans="1:19" ht="19.5" x14ac:dyDescent="0.4">
      <c r="A19" s="61"/>
      <c r="B19" s="62"/>
      <c r="C19" s="62"/>
      <c r="D19" s="63"/>
      <c r="E19" s="64"/>
      <c r="F19" s="65"/>
      <c r="G19" s="65"/>
      <c r="H19" s="66"/>
      <c r="I19" s="66"/>
      <c r="J19" s="66"/>
      <c r="K19" s="69"/>
      <c r="L19" s="69"/>
      <c r="M19" s="69"/>
      <c r="N19" s="67"/>
      <c r="O19" s="67"/>
      <c r="P19" s="67"/>
      <c r="Q19" s="68"/>
      <c r="R19" s="68"/>
      <c r="S19" s="68"/>
    </row>
    <row r="20" spans="1:19" ht="19.5" x14ac:dyDescent="0.4">
      <c r="A20" s="61"/>
      <c r="B20" s="62"/>
      <c r="C20" s="62"/>
      <c r="D20" s="63"/>
      <c r="E20" s="64"/>
      <c r="F20" s="65"/>
      <c r="G20" s="65"/>
      <c r="H20" s="66"/>
      <c r="I20" s="66"/>
      <c r="J20" s="66"/>
      <c r="K20" s="69"/>
      <c r="L20" s="69"/>
      <c r="M20" s="69"/>
      <c r="N20" s="67"/>
      <c r="O20" s="67"/>
      <c r="P20" s="67"/>
      <c r="Q20" s="68"/>
      <c r="R20" s="68"/>
      <c r="S20" s="68"/>
    </row>
    <row r="21" spans="1:19" ht="19.5" x14ac:dyDescent="0.4">
      <c r="A21" s="61"/>
      <c r="B21" s="62"/>
      <c r="C21" s="62"/>
      <c r="D21" s="63"/>
      <c r="E21" s="64"/>
      <c r="F21" s="65"/>
      <c r="G21" s="65"/>
      <c r="H21" s="66"/>
      <c r="I21" s="66"/>
      <c r="J21" s="66"/>
      <c r="K21" s="69"/>
      <c r="L21" s="69"/>
      <c r="M21" s="69"/>
      <c r="N21" s="67"/>
      <c r="O21" s="67"/>
      <c r="P21" s="67"/>
      <c r="Q21" s="68"/>
      <c r="R21" s="68"/>
      <c r="S21" s="68"/>
    </row>
    <row r="22" spans="1:19" ht="19.5" x14ac:dyDescent="0.4">
      <c r="A22" s="61"/>
      <c r="B22" s="62"/>
      <c r="C22" s="62"/>
      <c r="D22" s="63"/>
      <c r="E22" s="64"/>
      <c r="F22" s="65"/>
      <c r="G22" s="65"/>
      <c r="H22" s="66"/>
      <c r="I22" s="66"/>
      <c r="J22" s="66"/>
      <c r="K22" s="69"/>
      <c r="L22" s="69"/>
      <c r="M22" s="69"/>
      <c r="N22" s="67"/>
      <c r="O22" s="67"/>
      <c r="P22" s="67"/>
      <c r="Q22" s="68"/>
      <c r="R22" s="68"/>
      <c r="S22" s="68"/>
    </row>
    <row r="23" spans="1:19" ht="19.5" x14ac:dyDescent="0.4">
      <c r="A23" s="61"/>
      <c r="B23" s="62"/>
      <c r="C23" s="62"/>
      <c r="D23" s="63"/>
      <c r="E23" s="64"/>
      <c r="F23" s="65"/>
      <c r="G23" s="65"/>
      <c r="H23" s="66"/>
      <c r="I23" s="66"/>
      <c r="J23" s="66"/>
      <c r="K23" s="69"/>
      <c r="L23" s="69"/>
      <c r="M23" s="69"/>
      <c r="N23" s="67"/>
      <c r="O23" s="67"/>
      <c r="P23" s="67"/>
      <c r="Q23" s="68"/>
      <c r="R23" s="68"/>
      <c r="S23" s="68"/>
    </row>
    <row r="24" spans="1:19" ht="19.5" x14ac:dyDescent="0.4">
      <c r="A24" s="61"/>
      <c r="B24" s="62"/>
      <c r="C24" s="62"/>
      <c r="D24" s="63"/>
      <c r="E24" s="64"/>
      <c r="F24" s="65"/>
      <c r="G24" s="65"/>
      <c r="H24" s="66"/>
      <c r="I24" s="66"/>
      <c r="J24" s="66"/>
      <c r="K24" s="69"/>
      <c r="L24" s="69"/>
      <c r="M24" s="69"/>
      <c r="N24" s="67"/>
      <c r="O24" s="67"/>
      <c r="P24" s="67"/>
      <c r="Q24" s="68"/>
      <c r="R24" s="68"/>
      <c r="S24" s="68"/>
    </row>
    <row r="25" spans="1:19" ht="19.5" x14ac:dyDescent="0.4">
      <c r="A25" s="61"/>
      <c r="B25" s="62"/>
      <c r="C25" s="62"/>
      <c r="D25" s="63"/>
      <c r="E25" s="64"/>
      <c r="F25" s="65"/>
      <c r="G25" s="65"/>
      <c r="H25" s="66"/>
      <c r="I25" s="66"/>
      <c r="J25" s="66"/>
      <c r="K25" s="69"/>
      <c r="L25" s="69"/>
      <c r="M25" s="69"/>
      <c r="N25" s="67"/>
      <c r="O25" s="67"/>
      <c r="P25" s="67"/>
      <c r="Q25" s="68"/>
      <c r="R25" s="68"/>
      <c r="S25" s="68"/>
    </row>
    <row r="26" spans="1:19" ht="19.5" x14ac:dyDescent="0.4">
      <c r="A26" s="61"/>
      <c r="B26" s="62"/>
      <c r="C26" s="62"/>
      <c r="D26" s="63"/>
      <c r="E26" s="64"/>
      <c r="F26" s="65"/>
      <c r="G26" s="65"/>
      <c r="H26" s="66"/>
      <c r="I26" s="66"/>
      <c r="J26" s="66"/>
      <c r="K26" s="69"/>
      <c r="L26" s="69"/>
      <c r="M26" s="69"/>
      <c r="N26" s="67"/>
      <c r="O26" s="67"/>
      <c r="P26" s="67"/>
      <c r="Q26" s="68"/>
      <c r="R26" s="68"/>
      <c r="S26" s="68"/>
    </row>
    <row r="27" spans="1:19" ht="19.5" x14ac:dyDescent="0.4">
      <c r="A27" s="61"/>
      <c r="B27" s="62"/>
      <c r="C27" s="62"/>
      <c r="D27" s="63"/>
      <c r="E27" s="64"/>
      <c r="F27" s="65"/>
      <c r="G27" s="65"/>
      <c r="H27" s="66"/>
      <c r="I27" s="66"/>
      <c r="J27" s="66"/>
      <c r="K27" s="69"/>
      <c r="L27" s="69"/>
      <c r="M27" s="69"/>
      <c r="N27" s="67"/>
      <c r="O27" s="67"/>
      <c r="P27" s="67"/>
      <c r="Q27" s="68"/>
      <c r="R27" s="68"/>
      <c r="S27" s="68"/>
    </row>
    <row r="28" spans="1:19" ht="19.5" x14ac:dyDescent="0.4">
      <c r="A28" s="61"/>
      <c r="B28" s="62"/>
      <c r="C28" s="62"/>
      <c r="D28" s="63"/>
      <c r="E28" s="64"/>
      <c r="F28" s="65"/>
      <c r="G28" s="65"/>
      <c r="H28" s="66"/>
      <c r="I28" s="66"/>
      <c r="J28" s="66"/>
      <c r="K28" s="69"/>
      <c r="L28" s="69"/>
      <c r="M28" s="69"/>
      <c r="N28" s="67"/>
      <c r="O28" s="67"/>
      <c r="P28" s="67"/>
      <c r="Q28" s="68"/>
      <c r="R28" s="68"/>
      <c r="S28" s="68"/>
    </row>
    <row r="29" spans="1:19" ht="19.5" x14ac:dyDescent="0.4">
      <c r="A29" s="61"/>
      <c r="B29" s="62"/>
      <c r="C29" s="62"/>
      <c r="D29" s="63"/>
      <c r="E29" s="64"/>
      <c r="F29" s="65"/>
      <c r="G29" s="65"/>
      <c r="H29" s="66"/>
      <c r="I29" s="66"/>
      <c r="J29" s="66"/>
      <c r="K29" s="69"/>
      <c r="L29" s="69"/>
      <c r="M29" s="69"/>
      <c r="N29" s="67"/>
      <c r="O29" s="67"/>
      <c r="P29" s="67"/>
      <c r="Q29" s="68"/>
      <c r="R29" s="68"/>
      <c r="S29" s="68"/>
    </row>
    <row r="30" spans="1:19" ht="19.5" x14ac:dyDescent="0.4">
      <c r="A30" s="61"/>
      <c r="B30" s="62"/>
      <c r="C30" s="62"/>
      <c r="D30" s="63"/>
      <c r="E30" s="64"/>
      <c r="F30" s="65"/>
      <c r="G30" s="65"/>
      <c r="H30" s="66"/>
      <c r="I30" s="66"/>
      <c r="J30" s="66"/>
      <c r="K30" s="69"/>
      <c r="L30" s="69"/>
      <c r="M30" s="69"/>
      <c r="N30" s="67"/>
      <c r="O30" s="67"/>
      <c r="P30" s="67"/>
      <c r="Q30" s="68"/>
      <c r="R30" s="68"/>
      <c r="S30" s="68"/>
    </row>
    <row r="31" spans="1:19" ht="19.5" x14ac:dyDescent="0.4">
      <c r="A31" s="61"/>
      <c r="B31" s="62"/>
      <c r="C31" s="62"/>
      <c r="D31" s="63"/>
      <c r="E31" s="64"/>
      <c r="F31" s="65"/>
      <c r="G31" s="65"/>
      <c r="H31" s="66"/>
      <c r="I31" s="66"/>
      <c r="J31" s="66"/>
      <c r="K31" s="69"/>
      <c r="L31" s="69"/>
      <c r="M31" s="69"/>
      <c r="N31" s="67"/>
      <c r="O31" s="67"/>
      <c r="P31" s="67"/>
      <c r="Q31" s="68"/>
      <c r="R31" s="68"/>
      <c r="S31" s="68"/>
    </row>
    <row r="32" spans="1:19" ht="19.5" x14ac:dyDescent="0.4">
      <c r="A32" s="61"/>
      <c r="B32" s="62"/>
      <c r="C32" s="62"/>
      <c r="D32" s="63"/>
      <c r="E32" s="64"/>
      <c r="F32" s="65"/>
      <c r="G32" s="65"/>
      <c r="H32" s="66"/>
      <c r="I32" s="66"/>
      <c r="J32" s="66"/>
      <c r="K32" s="69"/>
      <c r="L32" s="69"/>
      <c r="M32" s="69"/>
      <c r="N32" s="67"/>
      <c r="O32" s="67"/>
      <c r="P32" s="67"/>
      <c r="Q32" s="68"/>
      <c r="R32" s="68"/>
      <c r="S32" s="68"/>
    </row>
    <row r="33" spans="1:19" ht="19.5" x14ac:dyDescent="0.4">
      <c r="A33" s="61"/>
      <c r="B33" s="62"/>
      <c r="C33" s="62"/>
      <c r="D33" s="63"/>
      <c r="E33" s="64"/>
      <c r="F33" s="65"/>
      <c r="G33" s="65"/>
      <c r="H33" s="66"/>
      <c r="I33" s="66"/>
      <c r="J33" s="66"/>
      <c r="K33" s="69"/>
      <c r="L33" s="69"/>
      <c r="M33" s="69"/>
      <c r="N33" s="67"/>
      <c r="O33" s="67"/>
      <c r="P33" s="67"/>
      <c r="Q33" s="68"/>
      <c r="R33" s="68"/>
      <c r="S33" s="68"/>
    </row>
    <row r="34" spans="1:19" ht="19.5" x14ac:dyDescent="0.4">
      <c r="A34" s="61"/>
      <c r="B34" s="62"/>
      <c r="C34" s="62"/>
      <c r="D34" s="63"/>
      <c r="E34" s="64"/>
      <c r="F34" s="65"/>
      <c r="G34" s="65"/>
      <c r="H34" s="66"/>
      <c r="I34" s="66"/>
      <c r="J34" s="66"/>
      <c r="K34" s="69"/>
      <c r="L34" s="69"/>
      <c r="M34" s="69"/>
      <c r="N34" s="67"/>
      <c r="O34" s="67"/>
      <c r="P34" s="67"/>
      <c r="Q34" s="68"/>
      <c r="R34" s="68"/>
      <c r="S34" s="68"/>
    </row>
    <row r="35" spans="1:19" ht="19.5" x14ac:dyDescent="0.4">
      <c r="A35" s="61"/>
      <c r="B35" s="62"/>
      <c r="C35" s="62"/>
      <c r="D35" s="63"/>
      <c r="E35" s="64"/>
      <c r="F35" s="65"/>
      <c r="G35" s="65"/>
      <c r="H35" s="66"/>
      <c r="I35" s="66"/>
      <c r="J35" s="66"/>
      <c r="K35" s="69"/>
      <c r="L35" s="69"/>
      <c r="M35" s="69"/>
      <c r="N35" s="67"/>
      <c r="O35" s="67"/>
      <c r="P35" s="67"/>
      <c r="Q35" s="68"/>
      <c r="R35" s="68"/>
      <c r="S35" s="68"/>
    </row>
    <row r="36" spans="1:19" ht="19.5" x14ac:dyDescent="0.4">
      <c r="A36" s="61"/>
      <c r="B36" s="62"/>
      <c r="C36" s="62"/>
      <c r="D36" s="63"/>
      <c r="E36" s="64"/>
      <c r="F36" s="65"/>
      <c r="G36" s="65"/>
      <c r="H36" s="66"/>
      <c r="I36" s="66"/>
      <c r="J36" s="66"/>
      <c r="K36" s="69"/>
      <c r="L36" s="69"/>
      <c r="M36" s="69"/>
      <c r="N36" s="67"/>
      <c r="O36" s="67"/>
      <c r="P36" s="67"/>
      <c r="Q36" s="68"/>
      <c r="R36" s="68"/>
      <c r="S36" s="68"/>
    </row>
    <row r="37" spans="1:19" ht="19.5" x14ac:dyDescent="0.4">
      <c r="A37" s="61"/>
      <c r="B37" s="62"/>
      <c r="C37" s="62"/>
      <c r="D37" s="63"/>
      <c r="E37" s="64"/>
      <c r="F37" s="65"/>
      <c r="G37" s="65"/>
      <c r="H37" s="66"/>
      <c r="I37" s="66"/>
      <c r="J37" s="66"/>
      <c r="K37" s="69"/>
      <c r="L37" s="69"/>
      <c r="M37" s="69"/>
      <c r="N37" s="67"/>
      <c r="O37" s="67"/>
      <c r="P37" s="67"/>
      <c r="Q37" s="68"/>
      <c r="R37" s="68"/>
      <c r="S37" s="68"/>
    </row>
    <row r="38" spans="1:19" ht="19.5" x14ac:dyDescent="0.4">
      <c r="A38" s="61"/>
      <c r="B38" s="62"/>
      <c r="C38" s="62"/>
      <c r="D38" s="63"/>
      <c r="E38" s="64"/>
      <c r="F38" s="65"/>
      <c r="G38" s="65"/>
      <c r="H38" s="66"/>
      <c r="I38" s="66"/>
      <c r="J38" s="66"/>
      <c r="K38" s="69"/>
      <c r="L38" s="69"/>
      <c r="M38" s="69"/>
      <c r="N38" s="67"/>
      <c r="O38" s="67"/>
      <c r="P38" s="67"/>
      <c r="Q38" s="68"/>
      <c r="R38" s="68"/>
      <c r="S38" s="68"/>
    </row>
    <row r="39" spans="1:19" ht="19.5" x14ac:dyDescent="0.4">
      <c r="A39" s="61"/>
      <c r="B39" s="62"/>
      <c r="C39" s="62"/>
      <c r="D39" s="63"/>
      <c r="E39" s="64"/>
      <c r="F39" s="65"/>
      <c r="G39" s="65"/>
      <c r="H39" s="66"/>
      <c r="I39" s="66"/>
      <c r="J39" s="66"/>
      <c r="K39" s="69"/>
      <c r="L39" s="69"/>
      <c r="M39" s="69"/>
      <c r="N39" s="67"/>
      <c r="O39" s="67"/>
      <c r="P39" s="67"/>
      <c r="Q39" s="68"/>
      <c r="R39" s="68"/>
      <c r="S39" s="68"/>
    </row>
    <row r="40" spans="1:19" ht="19.5" x14ac:dyDescent="0.4">
      <c r="A40" s="61"/>
      <c r="B40" s="62"/>
      <c r="C40" s="62"/>
      <c r="D40" s="63"/>
      <c r="E40" s="64"/>
      <c r="F40" s="65"/>
      <c r="G40" s="65"/>
      <c r="H40" s="66"/>
      <c r="I40" s="66"/>
      <c r="J40" s="66"/>
      <c r="K40" s="69"/>
      <c r="L40" s="69"/>
      <c r="M40" s="69"/>
      <c r="N40" s="67"/>
      <c r="O40" s="67"/>
      <c r="P40" s="67"/>
      <c r="Q40" s="68"/>
      <c r="R40" s="68"/>
      <c r="S40" s="68"/>
    </row>
    <row r="41" spans="1:19" ht="19.5" x14ac:dyDescent="0.4">
      <c r="A41" s="61"/>
      <c r="B41" s="62"/>
      <c r="C41" s="62"/>
      <c r="D41" s="63"/>
      <c r="E41" s="64"/>
      <c r="F41" s="65"/>
      <c r="G41" s="65"/>
      <c r="H41" s="66"/>
      <c r="I41" s="66"/>
      <c r="J41" s="66"/>
      <c r="K41" s="69"/>
      <c r="L41" s="69"/>
      <c r="M41" s="69"/>
      <c r="N41" s="67"/>
      <c r="O41" s="67"/>
      <c r="P41" s="67"/>
      <c r="Q41" s="68"/>
      <c r="R41" s="68"/>
      <c r="S41" s="68"/>
    </row>
    <row r="42" spans="1:19" ht="19.5" x14ac:dyDescent="0.4">
      <c r="A42" s="61"/>
      <c r="B42" s="62"/>
      <c r="C42" s="62"/>
      <c r="D42" s="63"/>
      <c r="E42" s="64"/>
      <c r="F42" s="65"/>
      <c r="G42" s="65"/>
      <c r="H42" s="66"/>
      <c r="I42" s="66"/>
      <c r="J42" s="66"/>
      <c r="K42" s="69"/>
      <c r="L42" s="69"/>
      <c r="M42" s="69"/>
      <c r="N42" s="67"/>
      <c r="O42" s="67"/>
      <c r="P42" s="67"/>
      <c r="Q42" s="68"/>
      <c r="R42" s="68"/>
      <c r="S42" s="68"/>
    </row>
    <row r="43" spans="1:19" ht="19.5" x14ac:dyDescent="0.4">
      <c r="A43" s="61"/>
      <c r="B43" s="62"/>
      <c r="C43" s="62"/>
      <c r="D43" s="63"/>
      <c r="E43" s="64"/>
      <c r="F43" s="65"/>
      <c r="G43" s="65"/>
      <c r="H43" s="66"/>
      <c r="I43" s="66"/>
      <c r="J43" s="66"/>
      <c r="K43" s="69"/>
      <c r="L43" s="69"/>
      <c r="M43" s="69"/>
      <c r="N43" s="67"/>
      <c r="O43" s="67"/>
      <c r="P43" s="67"/>
      <c r="Q43" s="68"/>
      <c r="R43" s="68"/>
      <c r="S43" s="68"/>
    </row>
    <row r="44" spans="1:19" ht="19.5" x14ac:dyDescent="0.4">
      <c r="A44" s="61"/>
      <c r="B44" s="62"/>
      <c r="C44" s="62"/>
      <c r="D44" s="63"/>
      <c r="E44" s="64"/>
      <c r="F44" s="65"/>
      <c r="G44" s="65"/>
      <c r="H44" s="66"/>
      <c r="I44" s="66"/>
      <c r="J44" s="66"/>
      <c r="K44" s="69"/>
      <c r="L44" s="69"/>
      <c r="M44" s="69"/>
      <c r="N44" s="67"/>
      <c r="O44" s="67"/>
      <c r="P44" s="67"/>
      <c r="Q44" s="68"/>
      <c r="R44" s="68"/>
      <c r="S44" s="68"/>
    </row>
    <row r="45" spans="1:19" ht="19.5" x14ac:dyDescent="0.4">
      <c r="A45" s="61"/>
      <c r="B45" s="62"/>
      <c r="C45" s="62"/>
      <c r="D45" s="63"/>
      <c r="E45" s="64"/>
      <c r="F45" s="65"/>
      <c r="G45" s="65"/>
      <c r="H45" s="66"/>
      <c r="I45" s="66"/>
      <c r="J45" s="66"/>
      <c r="K45" s="69"/>
      <c r="L45" s="69"/>
      <c r="M45" s="69"/>
      <c r="N45" s="67"/>
      <c r="O45" s="67"/>
      <c r="P45" s="67"/>
      <c r="Q45" s="68"/>
      <c r="R45" s="68"/>
      <c r="S45" s="68"/>
    </row>
    <row r="46" spans="1:19" ht="19.5" x14ac:dyDescent="0.4">
      <c r="A46" s="61"/>
      <c r="B46" s="62"/>
      <c r="C46" s="62"/>
      <c r="D46" s="63"/>
      <c r="E46" s="64"/>
      <c r="F46" s="65"/>
      <c r="G46" s="65"/>
      <c r="H46" s="66"/>
      <c r="I46" s="66"/>
      <c r="J46" s="66"/>
      <c r="K46" s="69"/>
      <c r="L46" s="69"/>
      <c r="M46" s="69"/>
      <c r="N46" s="67"/>
      <c r="O46" s="67"/>
      <c r="P46" s="67"/>
      <c r="Q46" s="68"/>
      <c r="R46" s="68"/>
      <c r="S46" s="68"/>
    </row>
    <row r="47" spans="1:19" ht="19.5" x14ac:dyDescent="0.4">
      <c r="A47" s="61"/>
      <c r="B47" s="62"/>
      <c r="C47" s="62"/>
      <c r="D47" s="63"/>
      <c r="E47" s="64"/>
      <c r="F47" s="65"/>
      <c r="G47" s="65"/>
      <c r="H47" s="66"/>
      <c r="I47" s="66"/>
      <c r="J47" s="66"/>
      <c r="K47" s="69"/>
      <c r="L47" s="69"/>
      <c r="M47" s="69"/>
      <c r="N47" s="67"/>
      <c r="O47" s="67"/>
      <c r="P47" s="67"/>
      <c r="Q47" s="68"/>
      <c r="R47" s="68"/>
      <c r="S47" s="68"/>
    </row>
    <row r="48" spans="1:19" ht="19.5" x14ac:dyDescent="0.4">
      <c r="A48" s="61"/>
      <c r="B48" s="62"/>
      <c r="C48" s="62"/>
      <c r="D48" s="63"/>
      <c r="E48" s="64"/>
      <c r="F48" s="65"/>
      <c r="G48" s="65"/>
      <c r="H48" s="66"/>
      <c r="I48" s="66"/>
      <c r="J48" s="66"/>
      <c r="K48" s="69"/>
      <c r="L48" s="69"/>
      <c r="M48" s="69"/>
      <c r="N48" s="67"/>
      <c r="O48" s="67"/>
      <c r="P48" s="67"/>
      <c r="Q48" s="68"/>
      <c r="R48" s="68"/>
      <c r="S48" s="68"/>
    </row>
    <row r="49" spans="1:20" ht="19.5" x14ac:dyDescent="0.4">
      <c r="A49" s="61"/>
      <c r="B49" s="62"/>
      <c r="C49" s="62"/>
      <c r="D49" s="63"/>
      <c r="E49" s="64"/>
      <c r="F49" s="65"/>
      <c r="G49" s="65"/>
      <c r="H49" s="66"/>
      <c r="I49" s="66"/>
      <c r="J49" s="66"/>
      <c r="K49" s="69"/>
      <c r="L49" s="69"/>
      <c r="M49" s="69"/>
      <c r="N49" s="67"/>
      <c r="O49" s="67"/>
      <c r="P49" s="67"/>
      <c r="Q49" s="68"/>
      <c r="R49" s="68"/>
      <c r="S49" s="68"/>
    </row>
    <row r="50" spans="1:20" ht="19.5" x14ac:dyDescent="0.4">
      <c r="A50" s="61"/>
      <c r="B50" s="62"/>
      <c r="C50" s="62"/>
      <c r="D50" s="63"/>
      <c r="E50" s="64"/>
      <c r="F50" s="65"/>
      <c r="G50" s="65"/>
      <c r="H50" s="66"/>
      <c r="I50" s="66"/>
      <c r="J50" s="66"/>
      <c r="K50" s="69"/>
      <c r="L50" s="69"/>
      <c r="M50" s="69"/>
      <c r="N50" s="67"/>
      <c r="O50" s="67"/>
      <c r="P50" s="67"/>
      <c r="Q50" s="68"/>
      <c r="R50" s="68"/>
      <c r="S50" s="68"/>
    </row>
    <row r="51" spans="1:20" ht="19.5" x14ac:dyDescent="0.4">
      <c r="A51" s="61"/>
      <c r="B51" s="62"/>
      <c r="C51" s="62"/>
      <c r="D51" s="63"/>
      <c r="E51" s="64"/>
      <c r="F51" s="65"/>
      <c r="G51" s="65"/>
      <c r="H51" s="66"/>
      <c r="I51" s="66"/>
      <c r="J51" s="66"/>
      <c r="K51" s="69"/>
      <c r="L51" s="69"/>
      <c r="M51" s="69"/>
      <c r="N51" s="67"/>
      <c r="O51" s="67"/>
      <c r="P51" s="67"/>
      <c r="Q51" s="68"/>
      <c r="R51" s="68"/>
      <c r="S51" s="68"/>
    </row>
    <row r="52" spans="1:20" ht="19.5" x14ac:dyDescent="0.4">
      <c r="A52" s="61"/>
      <c r="B52" s="62"/>
      <c r="C52" s="62"/>
      <c r="D52" s="63"/>
      <c r="E52" s="64"/>
      <c r="F52" s="65"/>
      <c r="G52" s="65"/>
      <c r="H52" s="66"/>
      <c r="I52" s="66"/>
      <c r="J52" s="66"/>
      <c r="K52" s="69"/>
      <c r="L52" s="69"/>
      <c r="M52" s="69"/>
      <c r="N52" s="67"/>
      <c r="O52" s="67"/>
      <c r="P52" s="67"/>
      <c r="Q52" s="68"/>
      <c r="R52" s="68"/>
      <c r="S52" s="68"/>
    </row>
    <row r="53" spans="1:20" ht="19.5" x14ac:dyDescent="0.4">
      <c r="A53" s="61"/>
      <c r="B53" s="62"/>
      <c r="C53" s="62"/>
      <c r="D53" s="63"/>
      <c r="E53" s="64"/>
      <c r="F53" s="65"/>
      <c r="G53" s="65"/>
      <c r="H53" s="66"/>
      <c r="I53" s="66"/>
      <c r="J53" s="66"/>
      <c r="K53" s="69"/>
      <c r="L53" s="69"/>
      <c r="M53" s="69"/>
      <c r="N53" s="67"/>
      <c r="O53" s="67"/>
      <c r="P53" s="67"/>
      <c r="Q53" s="68"/>
      <c r="R53" s="68"/>
      <c r="S53" s="68"/>
    </row>
    <row r="54" spans="1:20" ht="19.5" x14ac:dyDescent="0.4">
      <c r="A54" s="61"/>
      <c r="B54" s="62"/>
      <c r="C54" s="62"/>
      <c r="D54" s="63"/>
      <c r="E54" s="64"/>
      <c r="F54" s="65"/>
      <c r="G54" s="65"/>
      <c r="H54" s="66"/>
      <c r="I54" s="66"/>
      <c r="J54" s="66"/>
      <c r="K54" s="69"/>
      <c r="L54" s="69"/>
      <c r="M54" s="69"/>
      <c r="N54" s="67"/>
      <c r="O54" s="67"/>
      <c r="P54" s="67"/>
      <c r="Q54" s="68"/>
      <c r="R54" s="68"/>
      <c r="S54" s="68"/>
    </row>
    <row r="55" spans="1:20" ht="19.5" x14ac:dyDescent="0.4">
      <c r="A55" s="61"/>
      <c r="B55" s="62"/>
      <c r="C55" s="62"/>
      <c r="D55" s="63"/>
      <c r="E55" s="64"/>
      <c r="F55" s="65"/>
      <c r="G55" s="65"/>
      <c r="H55" s="66"/>
      <c r="I55" s="66"/>
      <c r="J55" s="66"/>
      <c r="K55" s="69"/>
      <c r="L55" s="69"/>
      <c r="M55" s="69"/>
      <c r="N55" s="67"/>
      <c r="O55" s="67"/>
      <c r="P55" s="67"/>
      <c r="Q55" s="68"/>
      <c r="R55" s="68"/>
      <c r="S55" s="68"/>
    </row>
    <row r="56" spans="1:20" ht="19.5" x14ac:dyDescent="0.4">
      <c r="A56" s="50"/>
      <c r="B56" s="50"/>
      <c r="C56" s="50" t="s">
        <v>14</v>
      </c>
      <c r="D56" s="50"/>
      <c r="E56" s="51">
        <f>SUM(E3:E55)</f>
        <v>0</v>
      </c>
      <c r="F56" s="51">
        <f t="shared" ref="F56:S56" si="0">SUM(F3:F55)</f>
        <v>0</v>
      </c>
      <c r="G56" s="51">
        <f t="shared" si="0"/>
        <v>0</v>
      </c>
      <c r="H56" s="52">
        <f t="shared" si="0"/>
        <v>0</v>
      </c>
      <c r="I56" s="52">
        <f t="shared" si="0"/>
        <v>0</v>
      </c>
      <c r="J56" s="52">
        <f t="shared" si="0"/>
        <v>0</v>
      </c>
      <c r="K56" s="70">
        <f t="shared" si="0"/>
        <v>0</v>
      </c>
      <c r="L56" s="70">
        <f t="shared" si="0"/>
        <v>0</v>
      </c>
      <c r="M56" s="70">
        <f t="shared" si="0"/>
        <v>0</v>
      </c>
      <c r="N56" s="53">
        <f t="shared" si="0"/>
        <v>0</v>
      </c>
      <c r="O56" s="53">
        <f t="shared" si="0"/>
        <v>0</v>
      </c>
      <c r="P56" s="53">
        <f t="shared" si="0"/>
        <v>0</v>
      </c>
      <c r="Q56" s="54">
        <f t="shared" si="0"/>
        <v>0</v>
      </c>
      <c r="R56" s="54">
        <f t="shared" si="0"/>
        <v>0</v>
      </c>
      <c r="S56" s="54">
        <f t="shared" si="0"/>
        <v>0</v>
      </c>
    </row>
    <row r="57" spans="1:20" ht="19.5" x14ac:dyDescent="0.4">
      <c r="A57" s="50"/>
      <c r="B57" s="50"/>
      <c r="C57" s="50" t="s">
        <v>5</v>
      </c>
      <c r="D57" s="50"/>
      <c r="E57" s="51">
        <f>SUMIF($A3:A55,"&lt;6",E3:E55)</f>
        <v>0</v>
      </c>
      <c r="F57" s="51">
        <f ca="1">SUMIF($A3:B55,"&lt;6",F3:F55)</f>
        <v>0</v>
      </c>
      <c r="G57" s="51">
        <f ca="1">SUMIF($A3:C55,"&lt;6",G3:G55)</f>
        <v>0</v>
      </c>
      <c r="H57" s="52">
        <f ca="1">SUMIF($A3:F55,"&lt;6",H3:H55)</f>
        <v>0</v>
      </c>
      <c r="I57" s="52">
        <f ca="1">SUMIF($A3:G55,"&lt;6",I3:I55)</f>
        <v>0</v>
      </c>
      <c r="J57" s="52">
        <f ca="1">SUMIF($A3:G55,"&lt;6",J3:J55)</f>
        <v>0</v>
      </c>
      <c r="K57" s="70">
        <f ca="1">SUMIF($A3:I55,"&lt;6",K3:K55)</f>
        <v>0</v>
      </c>
      <c r="L57" s="70">
        <f ca="1">SUMIF($A3:J55,"&lt;6",L3:L55)</f>
        <v>0</v>
      </c>
      <c r="M57" s="70">
        <f ca="1">SUMIF($A3:J55,"&lt;6",M3:M55)</f>
        <v>0</v>
      </c>
      <c r="N57" s="53">
        <f ca="1">SUMIF($A3:I55,"&lt;6",N3:N55)</f>
        <v>0</v>
      </c>
      <c r="O57" s="53">
        <f ca="1">SUMIF($A3:J55,"&lt;6",O3:O55)</f>
        <v>0</v>
      </c>
      <c r="P57" s="53">
        <f ca="1">SUMIF($A3:J55,"&lt;6",P3:P55)</f>
        <v>0</v>
      </c>
      <c r="Q57" s="54">
        <f ca="1">SUMIF($A3:O55,"&lt;6",Q3:Q55)</f>
        <v>0</v>
      </c>
      <c r="R57" s="54">
        <f ca="1">SUMIF($A3:P55,"&lt;6",R3:R55)</f>
        <v>0</v>
      </c>
      <c r="S57" s="54">
        <f ca="1">SUMIF($A3:P55,"&lt;6",S3:S55)</f>
        <v>0</v>
      </c>
    </row>
    <row r="58" spans="1:20" ht="19.5" x14ac:dyDescent="0.4">
      <c r="A58" s="50"/>
      <c r="B58" s="50"/>
      <c r="C58" s="50" t="s">
        <v>6</v>
      </c>
      <c r="D58" s="50"/>
      <c r="E58" s="51">
        <f>SUMIF($A3:A55,"&gt;=6",E3:E55)</f>
        <v>0</v>
      </c>
      <c r="F58" s="51">
        <f ca="1">SUMIF($A3:B55,"&gt;=6",F3:F55)</f>
        <v>0</v>
      </c>
      <c r="G58" s="51">
        <f ca="1">SUMIF($A3:C55,"&gt;=6",G3:G55)</f>
        <v>0</v>
      </c>
      <c r="H58" s="52">
        <f ca="1">SUMIF($A3:F55,"&gt;=6",H3:H55)</f>
        <v>0</v>
      </c>
      <c r="I58" s="52">
        <f ca="1">SUMIF($A3:G55,"&gt;=6",I3:I55)</f>
        <v>0</v>
      </c>
      <c r="J58" s="52">
        <f ca="1">SUMIF($A3:G55,"&gt;=6",J3:J55)</f>
        <v>0</v>
      </c>
      <c r="K58" s="70">
        <f ca="1">SUMIF($A3:I55,"&gt;=6",K3:K55)</f>
        <v>0</v>
      </c>
      <c r="L58" s="70">
        <f ca="1">SUMIF($A3:J55,"&gt;=6",L3:L55)</f>
        <v>0</v>
      </c>
      <c r="M58" s="70">
        <f ca="1">SUMIF($A3:J55,"&gt;=6",M3:M55)</f>
        <v>0</v>
      </c>
      <c r="N58" s="53">
        <f ca="1">SUMIF($A3:I55,"&gt;=6",N3:N55)</f>
        <v>0</v>
      </c>
      <c r="O58" s="53">
        <f ca="1">SUMIF($A3:J55,"&gt;=6",O3:O55)</f>
        <v>0</v>
      </c>
      <c r="P58" s="53">
        <f ca="1">SUMIF($A3:J55,"&gt;=6",P3:P55)</f>
        <v>0</v>
      </c>
      <c r="Q58" s="54">
        <f ca="1">SUMIF($A3:O55,"&gt;=6",Q3:Q55)</f>
        <v>0</v>
      </c>
      <c r="R58" s="54">
        <f ca="1">SUMIF($A3:P55,"&gt;=6",R3:R55)</f>
        <v>0</v>
      </c>
      <c r="S58" s="54">
        <f ca="1">SUMIF($A3:P55,"&gt;=6",S3:S55)</f>
        <v>0</v>
      </c>
    </row>
    <row r="59" spans="1:20" ht="19.5" x14ac:dyDescent="0.4">
      <c r="A59" s="55"/>
      <c r="B59" s="55"/>
      <c r="C59" s="50" t="s">
        <v>7</v>
      </c>
      <c r="D59" s="50"/>
      <c r="E59" s="51">
        <f>E83</f>
        <v>0</v>
      </c>
      <c r="F59" s="51">
        <f t="shared" ref="F59:S59" ca="1" si="1">F83</f>
        <v>0</v>
      </c>
      <c r="G59" s="51">
        <f t="shared" ca="1" si="1"/>
        <v>0</v>
      </c>
      <c r="H59" s="52">
        <f t="shared" ca="1" si="1"/>
        <v>0</v>
      </c>
      <c r="I59" s="52">
        <f t="shared" ca="1" si="1"/>
        <v>0</v>
      </c>
      <c r="J59" s="52">
        <f t="shared" ca="1" si="1"/>
        <v>0</v>
      </c>
      <c r="K59" s="70">
        <f t="shared" ca="1" si="1"/>
        <v>0</v>
      </c>
      <c r="L59" s="70">
        <f t="shared" ca="1" si="1"/>
        <v>0</v>
      </c>
      <c r="M59" s="70">
        <f t="shared" ca="1" si="1"/>
        <v>0</v>
      </c>
      <c r="N59" s="53">
        <f t="shared" ca="1" si="1"/>
        <v>0</v>
      </c>
      <c r="O59" s="53">
        <f t="shared" ca="1" si="1"/>
        <v>0</v>
      </c>
      <c r="P59" s="53">
        <f t="shared" ca="1" si="1"/>
        <v>0</v>
      </c>
      <c r="Q59" s="54">
        <f t="shared" ca="1" si="1"/>
        <v>0</v>
      </c>
      <c r="R59" s="54">
        <f t="shared" ca="1" si="1"/>
        <v>0</v>
      </c>
      <c r="S59" s="54">
        <f t="shared" ca="1" si="1"/>
        <v>0</v>
      </c>
    </row>
    <row r="60" spans="1:20" s="4" customFormat="1" ht="19.5" x14ac:dyDescent="0.4">
      <c r="A60" s="56"/>
      <c r="B60" s="56"/>
      <c r="C60" s="56"/>
      <c r="D60" s="56"/>
      <c r="E60" s="91" t="s">
        <v>9</v>
      </c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</row>
    <row r="61" spans="1:20" s="3" customFormat="1" ht="19.5" x14ac:dyDescent="0.4">
      <c r="A61" s="50"/>
      <c r="B61" s="50"/>
      <c r="C61" s="50" t="s">
        <v>8</v>
      </c>
      <c r="D61" s="57"/>
      <c r="E61" s="93">
        <f ca="1">F56+F59</f>
        <v>0</v>
      </c>
      <c r="F61" s="94"/>
      <c r="G61" s="94"/>
      <c r="H61" s="95">
        <f ca="1">I56+I59</f>
        <v>0</v>
      </c>
      <c r="I61" s="96"/>
      <c r="J61" s="96"/>
      <c r="K61" s="100">
        <f ca="1">L56+L59</f>
        <v>0</v>
      </c>
      <c r="L61" s="101"/>
      <c r="M61" s="101"/>
      <c r="N61" s="97">
        <f ca="1">O56+O59</f>
        <v>0</v>
      </c>
      <c r="O61" s="98"/>
      <c r="P61" s="98"/>
      <c r="Q61" s="99">
        <f ca="1">R56+R59</f>
        <v>0</v>
      </c>
      <c r="R61" s="99"/>
      <c r="S61" s="99"/>
      <c r="T61" s="6"/>
    </row>
    <row r="62" spans="1:20" s="4" customFormat="1" ht="19.5" hidden="1" x14ac:dyDescent="0.4">
      <c r="A62" s="56"/>
      <c r="B62" s="56"/>
      <c r="C62" s="56"/>
      <c r="D62" s="56"/>
      <c r="E62" s="58">
        <f t="shared" ref="E62:S63" si="2">E57</f>
        <v>0</v>
      </c>
      <c r="F62" s="58">
        <f t="shared" ca="1" si="2"/>
        <v>0</v>
      </c>
      <c r="G62" s="58">
        <f t="shared" ca="1" si="2"/>
        <v>0</v>
      </c>
      <c r="H62" s="58">
        <f t="shared" ca="1" si="2"/>
        <v>0</v>
      </c>
      <c r="I62" s="58">
        <f t="shared" ca="1" si="2"/>
        <v>0</v>
      </c>
      <c r="J62" s="58">
        <f t="shared" ca="1" si="2"/>
        <v>0</v>
      </c>
      <c r="K62" s="71">
        <f t="shared" ca="1" si="2"/>
        <v>0</v>
      </c>
      <c r="L62" s="71">
        <f t="shared" ca="1" si="2"/>
        <v>0</v>
      </c>
      <c r="M62" s="71">
        <f t="shared" ca="1" si="2"/>
        <v>0</v>
      </c>
      <c r="N62" s="58">
        <f t="shared" ca="1" si="2"/>
        <v>0</v>
      </c>
      <c r="O62" s="58">
        <f t="shared" ca="1" si="2"/>
        <v>0</v>
      </c>
      <c r="P62" s="58">
        <f t="shared" ca="1" si="2"/>
        <v>0</v>
      </c>
      <c r="Q62" s="58">
        <f t="shared" ca="1" si="2"/>
        <v>0</v>
      </c>
      <c r="R62" s="58">
        <f t="shared" ca="1" si="2"/>
        <v>0</v>
      </c>
      <c r="S62" s="58">
        <f t="shared" ca="1" si="2"/>
        <v>0</v>
      </c>
    </row>
    <row r="63" spans="1:20" s="4" customFormat="1" ht="15.75" hidden="1" x14ac:dyDescent="0.3">
      <c r="A63" s="59"/>
      <c r="B63" s="59"/>
      <c r="C63" s="59"/>
      <c r="D63" s="59"/>
      <c r="E63" s="5">
        <f t="shared" si="2"/>
        <v>0</v>
      </c>
      <c r="F63" s="5">
        <f t="shared" ca="1" si="2"/>
        <v>0</v>
      </c>
      <c r="G63" s="5">
        <f t="shared" ca="1" si="2"/>
        <v>0</v>
      </c>
      <c r="H63" s="5">
        <f t="shared" ca="1" si="2"/>
        <v>0</v>
      </c>
      <c r="I63" s="5">
        <f t="shared" ca="1" si="2"/>
        <v>0</v>
      </c>
      <c r="J63" s="5">
        <f t="shared" ca="1" si="2"/>
        <v>0</v>
      </c>
      <c r="K63" s="72">
        <f t="shared" ca="1" si="2"/>
        <v>0</v>
      </c>
      <c r="L63" s="72">
        <f t="shared" ca="1" si="2"/>
        <v>0</v>
      </c>
      <c r="M63" s="72">
        <f t="shared" ca="1" si="2"/>
        <v>0</v>
      </c>
      <c r="N63" s="5">
        <f t="shared" ca="1" si="2"/>
        <v>0</v>
      </c>
      <c r="O63" s="5">
        <f t="shared" ca="1" si="2"/>
        <v>0</v>
      </c>
      <c r="P63" s="5">
        <f t="shared" ca="1" si="2"/>
        <v>0</v>
      </c>
      <c r="Q63" s="5">
        <f t="shared" ca="1" si="2"/>
        <v>0</v>
      </c>
      <c r="R63" s="5">
        <f t="shared" ca="1" si="2"/>
        <v>0</v>
      </c>
      <c r="S63" s="5">
        <f t="shared" ca="1" si="2"/>
        <v>0</v>
      </c>
    </row>
    <row r="64" spans="1:20" s="4" customFormat="1" ht="15.75" hidden="1" x14ac:dyDescent="0.3">
      <c r="A64" s="59"/>
      <c r="B64" s="59"/>
      <c r="C64" s="59"/>
      <c r="D64" s="59"/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72">
        <v>0</v>
      </c>
      <c r="L64" s="72">
        <v>0</v>
      </c>
      <c r="M64" s="72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</row>
    <row r="65" spans="1:19" s="4" customFormat="1" ht="15.75" hidden="1" x14ac:dyDescent="0.3">
      <c r="A65" s="59"/>
      <c r="B65" s="59"/>
      <c r="C65" s="59"/>
      <c r="D65" s="59"/>
      <c r="E65" s="5">
        <f t="shared" ref="E65:S65" si="3">SUM(E62:E64)</f>
        <v>0</v>
      </c>
      <c r="F65" s="5">
        <f t="shared" ca="1" si="3"/>
        <v>0</v>
      </c>
      <c r="G65" s="5">
        <f t="shared" ca="1" si="3"/>
        <v>0</v>
      </c>
      <c r="H65" s="5">
        <f t="shared" ca="1" si="3"/>
        <v>0</v>
      </c>
      <c r="I65" s="5">
        <f t="shared" ca="1" si="3"/>
        <v>0</v>
      </c>
      <c r="J65" s="5">
        <f t="shared" ca="1" si="3"/>
        <v>0</v>
      </c>
      <c r="K65" s="72">
        <f t="shared" ca="1" si="3"/>
        <v>0</v>
      </c>
      <c r="L65" s="72">
        <f t="shared" ca="1" si="3"/>
        <v>0</v>
      </c>
      <c r="M65" s="72">
        <f t="shared" ca="1" si="3"/>
        <v>0</v>
      </c>
      <c r="N65" s="5">
        <f t="shared" ca="1" si="3"/>
        <v>0</v>
      </c>
      <c r="O65" s="5">
        <f t="shared" ca="1" si="3"/>
        <v>0</v>
      </c>
      <c r="P65" s="5">
        <f t="shared" ca="1" si="3"/>
        <v>0</v>
      </c>
      <c r="Q65" s="5">
        <f t="shared" ca="1" si="3"/>
        <v>0</v>
      </c>
      <c r="R65" s="5">
        <f t="shared" ca="1" si="3"/>
        <v>0</v>
      </c>
      <c r="S65" s="5">
        <f t="shared" ca="1" si="3"/>
        <v>0</v>
      </c>
    </row>
    <row r="66" spans="1:19" s="4" customFormat="1" ht="15.75" hidden="1" x14ac:dyDescent="0.3">
      <c r="A66" s="60"/>
      <c r="B66" s="60"/>
      <c r="C66" s="60"/>
      <c r="D66" s="60"/>
      <c r="E66" s="35"/>
      <c r="F66" s="35"/>
      <c r="G66" s="35"/>
      <c r="H66" s="35"/>
      <c r="I66" s="35"/>
      <c r="J66" s="35"/>
      <c r="K66" s="73"/>
      <c r="L66" s="73"/>
      <c r="M66" s="73"/>
      <c r="N66" s="35"/>
      <c r="O66" s="35"/>
      <c r="P66" s="35"/>
      <c r="Q66" s="35"/>
      <c r="R66" s="35"/>
      <c r="S66" s="35"/>
    </row>
    <row r="67" spans="1:19" s="4" customFormat="1" ht="15.75" hidden="1" x14ac:dyDescent="0.3">
      <c r="A67" s="59"/>
      <c r="B67" s="59"/>
      <c r="C67" s="37" t="s">
        <v>15</v>
      </c>
      <c r="E67" s="16"/>
      <c r="F67" s="13"/>
      <c r="G67" s="13"/>
      <c r="H67" s="7"/>
      <c r="I67" s="7"/>
      <c r="J67" s="7"/>
      <c r="K67" s="74"/>
      <c r="L67" s="74"/>
      <c r="M67" s="74"/>
      <c r="N67" s="19"/>
      <c r="O67" s="19"/>
      <c r="P67" s="19"/>
      <c r="Q67" s="25"/>
      <c r="R67" s="25"/>
      <c r="S67" s="25"/>
    </row>
    <row r="68" spans="1:19" s="4" customFormat="1" ht="15.75" hidden="1" x14ac:dyDescent="0.3">
      <c r="A68" s="59"/>
      <c r="B68" s="59"/>
      <c r="C68" s="37" t="s">
        <v>16</v>
      </c>
      <c r="E68" s="16">
        <f>+E72/2</f>
        <v>0</v>
      </c>
      <c r="F68" s="16">
        <f t="shared" ref="F68:G68" ca="1" si="4">+F72/2</f>
        <v>0</v>
      </c>
      <c r="G68" s="16">
        <f t="shared" ca="1" si="4"/>
        <v>0</v>
      </c>
      <c r="H68" s="10">
        <f ca="1">+H72/2</f>
        <v>0</v>
      </c>
      <c r="I68" s="10">
        <f t="shared" ref="I68:J68" ca="1" si="5">+I72/2</f>
        <v>0</v>
      </c>
      <c r="J68" s="10">
        <f t="shared" ca="1" si="5"/>
        <v>0</v>
      </c>
      <c r="K68" s="75">
        <f ca="1">+K72/2</f>
        <v>0</v>
      </c>
      <c r="L68" s="75">
        <f t="shared" ref="L68:M68" ca="1" si="6">+L72/2</f>
        <v>0</v>
      </c>
      <c r="M68" s="75">
        <f t="shared" ca="1" si="6"/>
        <v>0</v>
      </c>
      <c r="N68" s="22">
        <f ca="1">+N72/2</f>
        <v>0</v>
      </c>
      <c r="O68" s="22">
        <f t="shared" ref="O68:P68" ca="1" si="7">+O72/2</f>
        <v>0</v>
      </c>
      <c r="P68" s="22">
        <f t="shared" ca="1" si="7"/>
        <v>0</v>
      </c>
      <c r="Q68" s="28">
        <f ca="1">+Q72/2</f>
        <v>0</v>
      </c>
      <c r="R68" s="28">
        <f t="shared" ref="R68:S68" ca="1" si="8">+R72/2</f>
        <v>0</v>
      </c>
      <c r="S68" s="28">
        <f t="shared" ca="1" si="8"/>
        <v>0</v>
      </c>
    </row>
    <row r="69" spans="1:19" s="4" customFormat="1" ht="15.75" hidden="1" x14ac:dyDescent="0.3">
      <c r="A69" s="59"/>
      <c r="B69" s="59"/>
      <c r="C69" s="38" t="s">
        <v>17</v>
      </c>
      <c r="E69" s="16">
        <f>ROUNDUP(+E72*0.8,0)</f>
        <v>0</v>
      </c>
      <c r="F69" s="16">
        <f t="shared" ref="F69:G69" ca="1" si="9">ROUNDUP(+F72*0.8,0)</f>
        <v>0</v>
      </c>
      <c r="G69" s="16">
        <f t="shared" ca="1" si="9"/>
        <v>0</v>
      </c>
      <c r="H69" s="10">
        <f ca="1">ROUNDUP(+H72*0.8,0)</f>
        <v>0</v>
      </c>
      <c r="I69" s="10">
        <f t="shared" ref="I69:J69" ca="1" si="10">ROUNDUP(+I72*0.8,0)</f>
        <v>0</v>
      </c>
      <c r="J69" s="10">
        <f t="shared" ca="1" si="10"/>
        <v>0</v>
      </c>
      <c r="K69" s="75">
        <f ca="1">ROUNDUP(+K72*0.8,0)</f>
        <v>0</v>
      </c>
      <c r="L69" s="75">
        <f t="shared" ref="L69:M69" ca="1" si="11">ROUNDUP(+L72*0.8,0)</f>
        <v>0</v>
      </c>
      <c r="M69" s="75">
        <f t="shared" ca="1" si="11"/>
        <v>0</v>
      </c>
      <c r="N69" s="22">
        <f ca="1">ROUNDUP(+N72*0.8,0)</f>
        <v>0</v>
      </c>
      <c r="O69" s="22">
        <f t="shared" ref="O69:P69" ca="1" si="12">ROUNDUP(+O72*0.8,0)</f>
        <v>0</v>
      </c>
      <c r="P69" s="22">
        <f t="shared" ca="1" si="12"/>
        <v>0</v>
      </c>
      <c r="Q69" s="28">
        <f ca="1">ROUNDUP(+Q72*0.8,0)</f>
        <v>0</v>
      </c>
      <c r="R69" s="28">
        <f t="shared" ref="R69:S69" ca="1" si="13">ROUNDUP(+R72*0.8,0)</f>
        <v>0</v>
      </c>
      <c r="S69" s="28">
        <f t="shared" ca="1" si="13"/>
        <v>0</v>
      </c>
    </row>
    <row r="70" spans="1:19" s="4" customFormat="1" ht="15.75" hidden="1" x14ac:dyDescent="0.3">
      <c r="A70" s="59"/>
      <c r="B70" s="59"/>
      <c r="C70" s="38"/>
      <c r="E70" s="39">
        <f>+E69-ROUNDUP(E68,0)</f>
        <v>0</v>
      </c>
      <c r="F70" s="39">
        <f t="shared" ref="F70:G70" ca="1" si="14">+F69-ROUNDUP(F68,0)</f>
        <v>0</v>
      </c>
      <c r="G70" s="39">
        <f t="shared" ca="1" si="14"/>
        <v>0</v>
      </c>
      <c r="H70" s="40">
        <f ca="1">+H69-ROUNDUP(H68,0)</f>
        <v>0</v>
      </c>
      <c r="I70" s="40">
        <f t="shared" ref="I70:J70" ca="1" si="15">+I69-ROUNDUP(I68,0)</f>
        <v>0</v>
      </c>
      <c r="J70" s="40">
        <f t="shared" ca="1" si="15"/>
        <v>0</v>
      </c>
      <c r="K70" s="76">
        <f ca="1">+K69-ROUNDUP(K68,0)</f>
        <v>0</v>
      </c>
      <c r="L70" s="76">
        <f t="shared" ref="L70:M70" ca="1" si="16">+L69-ROUNDUP(L68,0)</f>
        <v>0</v>
      </c>
      <c r="M70" s="76">
        <f t="shared" ca="1" si="16"/>
        <v>0</v>
      </c>
      <c r="N70" s="41">
        <f ca="1">+N69-ROUNDUP(N68,0)</f>
        <v>0</v>
      </c>
      <c r="O70" s="41">
        <f t="shared" ref="O70:P70" ca="1" si="17">+O69-ROUNDUP(O68,0)</f>
        <v>0</v>
      </c>
      <c r="P70" s="41">
        <f t="shared" ca="1" si="17"/>
        <v>0</v>
      </c>
      <c r="Q70" s="42">
        <f ca="1">+Q69-ROUNDUP(Q68,0)</f>
        <v>0</v>
      </c>
      <c r="R70" s="42">
        <f t="shared" ref="R70:S70" ca="1" si="18">+R69-ROUNDUP(R68,0)</f>
        <v>0</v>
      </c>
      <c r="S70" s="42">
        <f t="shared" ca="1" si="18"/>
        <v>0</v>
      </c>
    </row>
    <row r="71" spans="1:19" s="4" customFormat="1" ht="15.75" hidden="1" x14ac:dyDescent="0.3">
      <c r="A71" s="59"/>
      <c r="B71" s="59"/>
      <c r="C71" s="37" t="s">
        <v>18</v>
      </c>
      <c r="E71" s="16">
        <f>+E72*0.2</f>
        <v>0</v>
      </c>
      <c r="F71" s="16">
        <f t="shared" ref="F71:G71" ca="1" si="19">+F72*0.2</f>
        <v>0</v>
      </c>
      <c r="G71" s="16">
        <f t="shared" ca="1" si="19"/>
        <v>0</v>
      </c>
      <c r="H71" s="10">
        <f ca="1">+H72*0.2</f>
        <v>0</v>
      </c>
      <c r="I71" s="10">
        <f t="shared" ref="I71:J71" ca="1" si="20">+I72*0.2</f>
        <v>0</v>
      </c>
      <c r="J71" s="10">
        <f t="shared" ca="1" si="20"/>
        <v>0</v>
      </c>
      <c r="K71" s="75">
        <f ca="1">+K72*0.2</f>
        <v>0</v>
      </c>
      <c r="L71" s="75">
        <f t="shared" ref="L71:M71" ca="1" si="21">+L72*0.2</f>
        <v>0</v>
      </c>
      <c r="M71" s="75">
        <f t="shared" ca="1" si="21"/>
        <v>0</v>
      </c>
      <c r="N71" s="22">
        <f ca="1">+N72*0.2</f>
        <v>0</v>
      </c>
      <c r="O71" s="22">
        <f t="shared" ref="O71:P71" ca="1" si="22">+O72*0.2</f>
        <v>0</v>
      </c>
      <c r="P71" s="22">
        <f t="shared" ca="1" si="22"/>
        <v>0</v>
      </c>
      <c r="Q71" s="28">
        <f ca="1">+Q72*0.2</f>
        <v>0</v>
      </c>
      <c r="R71" s="28">
        <f t="shared" ref="R71:S71" ca="1" si="23">+R72*0.2</f>
        <v>0</v>
      </c>
      <c r="S71" s="28">
        <f t="shared" ca="1" si="23"/>
        <v>0</v>
      </c>
    </row>
    <row r="72" spans="1:19" s="4" customFormat="1" ht="15.75" hidden="1" x14ac:dyDescent="0.3">
      <c r="A72" s="59"/>
      <c r="B72" s="59"/>
      <c r="C72" s="37" t="s">
        <v>19</v>
      </c>
      <c r="E72" s="90">
        <f>IF(E65&gt;6,IF(E65&gt;301,0,(+E62/8+(+E63+E64)/12)),0)</f>
        <v>0</v>
      </c>
      <c r="F72" s="90">
        <f t="shared" ref="F72:S72" ca="1" si="24">IF(F65&gt;6,IF(F65&gt;301,0,(+F62/8+(+F63+F64)/12)),0)</f>
        <v>0</v>
      </c>
      <c r="G72" s="90">
        <f t="shared" ca="1" si="24"/>
        <v>0</v>
      </c>
      <c r="H72" s="90">
        <f t="shared" ca="1" si="24"/>
        <v>0</v>
      </c>
      <c r="I72" s="90">
        <f t="shared" ca="1" si="24"/>
        <v>0</v>
      </c>
      <c r="J72" s="90">
        <f t="shared" ca="1" si="24"/>
        <v>0</v>
      </c>
      <c r="K72" s="90">
        <f t="shared" ca="1" si="24"/>
        <v>0</v>
      </c>
      <c r="L72" s="90">
        <f t="shared" ca="1" si="24"/>
        <v>0</v>
      </c>
      <c r="M72" s="90">
        <f t="shared" ca="1" si="24"/>
        <v>0</v>
      </c>
      <c r="N72" s="90">
        <f t="shared" ca="1" si="24"/>
        <v>0</v>
      </c>
      <c r="O72" s="90">
        <f t="shared" ca="1" si="24"/>
        <v>0</v>
      </c>
      <c r="P72" s="90">
        <f t="shared" ca="1" si="24"/>
        <v>0</v>
      </c>
      <c r="Q72" s="90">
        <f t="shared" ca="1" si="24"/>
        <v>0</v>
      </c>
      <c r="R72" s="90">
        <f t="shared" ca="1" si="24"/>
        <v>0</v>
      </c>
      <c r="S72" s="90">
        <f t="shared" ca="1" si="24"/>
        <v>0</v>
      </c>
    </row>
    <row r="73" spans="1:19" s="4" customFormat="1" ht="15.75" hidden="1" x14ac:dyDescent="0.3">
      <c r="A73" s="59"/>
      <c r="B73" s="59"/>
      <c r="C73" s="37" t="s">
        <v>20</v>
      </c>
      <c r="E73" s="39">
        <f>IF(E65&gt;50,E72+1,E72)</f>
        <v>0</v>
      </c>
      <c r="F73" s="39">
        <f t="shared" ref="F73:G73" ca="1" si="25">IF(F65&gt;50,F72+1,F72)</f>
        <v>0</v>
      </c>
      <c r="G73" s="39">
        <f t="shared" ca="1" si="25"/>
        <v>0</v>
      </c>
      <c r="H73" s="40">
        <f ca="1">IF(H65&gt;50,H72+1,H72)</f>
        <v>0</v>
      </c>
      <c r="I73" s="40">
        <f t="shared" ref="I73:J73" ca="1" si="26">IF(I65&gt;50,I72+1,I72)</f>
        <v>0</v>
      </c>
      <c r="J73" s="40">
        <f t="shared" ca="1" si="26"/>
        <v>0</v>
      </c>
      <c r="K73" s="76">
        <f ca="1">IF(K65&gt;50,K72+1,K72)</f>
        <v>0</v>
      </c>
      <c r="L73" s="76">
        <f t="shared" ref="L73:M73" ca="1" si="27">IF(L65&gt;50,L72+1,L72)</f>
        <v>0</v>
      </c>
      <c r="M73" s="76">
        <f t="shared" ca="1" si="27"/>
        <v>0</v>
      </c>
      <c r="N73" s="41">
        <f ca="1">IF(N65&gt;50,N72+1,N72)</f>
        <v>0</v>
      </c>
      <c r="O73" s="41">
        <f t="shared" ref="O73:P73" ca="1" si="28">IF(O65&gt;50,O72+1,O72)</f>
        <v>0</v>
      </c>
      <c r="P73" s="41">
        <f t="shared" ca="1" si="28"/>
        <v>0</v>
      </c>
      <c r="Q73" s="42">
        <f ca="1">IF(Q65&gt;50,Q72+1,Q72)</f>
        <v>0</v>
      </c>
      <c r="R73" s="42">
        <f t="shared" ref="R73:S73" ca="1" si="29">IF(R65&gt;50,R72+1,R72)</f>
        <v>0</v>
      </c>
      <c r="S73" s="42">
        <f t="shared" ca="1" si="29"/>
        <v>0</v>
      </c>
    </row>
    <row r="74" spans="1:19" s="4" customFormat="1" ht="64.5" hidden="1" customHeight="1" x14ac:dyDescent="0.3">
      <c r="A74" s="59"/>
      <c r="B74" s="59"/>
      <c r="C74" s="37"/>
      <c r="E74" s="43" t="str">
        <f>IF(E65&gt;300,"dépassement de l'effectif autorisé"," ")</f>
        <v xml:space="preserve"> </v>
      </c>
      <c r="F74" s="43" t="str">
        <f t="shared" ref="F74:G74" ca="1" si="30">IF(F65&gt;300,"dépassement de l'effectif autorisé"," ")</f>
        <v xml:space="preserve"> </v>
      </c>
      <c r="G74" s="43" t="str">
        <f t="shared" ca="1" si="30"/>
        <v xml:space="preserve"> </v>
      </c>
      <c r="H74" s="44" t="str">
        <f ca="1">IF(H65&gt;300,"dépassement de l'effectif autorisé"," ")</f>
        <v xml:space="preserve"> </v>
      </c>
      <c r="I74" s="44" t="str">
        <f t="shared" ref="I74:J74" ca="1" si="31">IF(I65&gt;300,"dépassement de l'effectif autorisé"," ")</f>
        <v xml:space="preserve"> </v>
      </c>
      <c r="J74" s="44" t="str">
        <f t="shared" ca="1" si="31"/>
        <v xml:space="preserve"> </v>
      </c>
      <c r="K74" s="77" t="str">
        <f ca="1">IF(K65&gt;300,"dépassement de l'effectif autorisé"," ")</f>
        <v xml:space="preserve"> </v>
      </c>
      <c r="L74" s="77" t="str">
        <f t="shared" ref="L74:M74" ca="1" si="32">IF(L65&gt;300,"dépassement de l'effectif autorisé"," ")</f>
        <v xml:space="preserve"> </v>
      </c>
      <c r="M74" s="77" t="str">
        <f t="shared" ca="1" si="32"/>
        <v xml:space="preserve"> </v>
      </c>
      <c r="N74" s="45" t="str">
        <f ca="1">IF(N65&gt;300,"dépassement de l'effectif autorisé"," ")</f>
        <v xml:space="preserve"> </v>
      </c>
      <c r="O74" s="45" t="str">
        <f t="shared" ref="O74:P74" ca="1" si="33">IF(O65&gt;300,"dépassement de l'effectif autorisé"," ")</f>
        <v xml:space="preserve"> </v>
      </c>
      <c r="P74" s="45" t="str">
        <f t="shared" ca="1" si="33"/>
        <v xml:space="preserve"> </v>
      </c>
      <c r="Q74" s="46" t="str">
        <f ca="1">IF(Q65&gt;300,"dépassement de l'effectif autorisé"," ")</f>
        <v xml:space="preserve"> </v>
      </c>
      <c r="R74" s="46" t="str">
        <f t="shared" ref="R74:S74" ca="1" si="34">IF(R65&gt;300,"dépassement de l'effectif autorisé"," ")</f>
        <v xml:space="preserve"> </v>
      </c>
      <c r="S74" s="46" t="str">
        <f t="shared" ca="1" si="34"/>
        <v xml:space="preserve"> </v>
      </c>
    </row>
    <row r="75" spans="1:19" s="4" customFormat="1" ht="100.5" customHeight="1" x14ac:dyDescent="0.3">
      <c r="A75" s="59"/>
      <c r="B75" s="59"/>
      <c r="C75" s="37"/>
      <c r="E75" s="43" t="str">
        <f>IF(IF(E65&gt;0,E65,13)&lt;8,"un centre de loisirs reçoit au minimum 8 mineurs"," ")</f>
        <v xml:space="preserve"> </v>
      </c>
      <c r="F75" s="43" t="str">
        <f t="shared" ref="F75:G75" ca="1" si="35">IF(IF(F65&gt;0,F65,13)&lt;8,"un centre de loisirs reçoit au minimum 8 mineurs"," ")</f>
        <v xml:space="preserve"> </v>
      </c>
      <c r="G75" s="43" t="str">
        <f t="shared" ca="1" si="35"/>
        <v xml:space="preserve"> </v>
      </c>
      <c r="H75" s="44" t="str">
        <f ca="1">IF(IF(H65&gt;0,H65,13)&lt;8,"un centre de loisirs reçoit au minimum 8 mineurs"," ")</f>
        <v xml:space="preserve"> </v>
      </c>
      <c r="I75" s="44" t="str">
        <f t="shared" ref="I75:J75" ca="1" si="36">IF(IF(I65&gt;0,I65,13)&lt;8,"un centre de loisirs reçoit au minimum 8 mineurs"," ")</f>
        <v xml:space="preserve"> </v>
      </c>
      <c r="J75" s="44" t="str">
        <f t="shared" ca="1" si="36"/>
        <v xml:space="preserve"> </v>
      </c>
      <c r="K75" s="77" t="str">
        <f ca="1">IF(IF(K65&gt;0,K65,13)&lt;8,"un centre de loisirs reçoit au minimum 8 mineurs"," ")</f>
        <v xml:space="preserve"> </v>
      </c>
      <c r="L75" s="77" t="str">
        <f t="shared" ref="L75:M75" ca="1" si="37">IF(IF(L65&gt;0,L65,13)&lt;8,"un centre de loisirs reçoit au minimum 8 mineurs"," ")</f>
        <v xml:space="preserve"> </v>
      </c>
      <c r="M75" s="77" t="str">
        <f t="shared" ca="1" si="37"/>
        <v xml:space="preserve"> </v>
      </c>
      <c r="N75" s="45" t="str">
        <f ca="1">IF(IF(N65&gt;0,N65,13)&lt;8,"un centre de loisirs reçoit au minimum 8 mineurs"," ")</f>
        <v xml:space="preserve"> </v>
      </c>
      <c r="O75" s="45" t="str">
        <f t="shared" ref="O75:P75" ca="1" si="38">IF(IF(O65&gt;0,O65,13)&lt;8,"un centre de loisirs reçoit au minimum 8 mineurs"," ")</f>
        <v xml:space="preserve"> </v>
      </c>
      <c r="P75" s="45" t="str">
        <f t="shared" ca="1" si="38"/>
        <v xml:space="preserve"> </v>
      </c>
      <c r="Q75" s="46" t="str">
        <f ca="1">IF(IF(Q65&gt;0,Q65,13)&lt;8,"un centre de loisirs reçoit au minimum 8 mineurs"," ")</f>
        <v xml:space="preserve"> </v>
      </c>
      <c r="R75" s="46" t="str">
        <f t="shared" ref="R75:S75" ca="1" si="39">IF(IF(R65&gt;0,R65,13)&lt;8,"un centre de loisirs reçoit au minimum 8 mineurs"," ")</f>
        <v xml:space="preserve"> </v>
      </c>
      <c r="S75" s="46" t="str">
        <f t="shared" ca="1" si="39"/>
        <v xml:space="preserve"> </v>
      </c>
    </row>
    <row r="76" spans="1:19" s="4" customFormat="1" ht="15.75" x14ac:dyDescent="0.3">
      <c r="A76" s="59"/>
      <c r="B76" s="59"/>
      <c r="C76" s="47" t="s">
        <v>21</v>
      </c>
      <c r="E76" s="14">
        <f>IF(E72&lt;=0,0,+ROUNDUP(E68,0))</f>
        <v>0</v>
      </c>
      <c r="F76" s="14">
        <f t="shared" ref="F76:G76" ca="1" si="40">IF(F72&lt;=0,0,+ROUNDUP(F68,0))</f>
        <v>0</v>
      </c>
      <c r="G76" s="14">
        <f t="shared" ca="1" si="40"/>
        <v>0</v>
      </c>
      <c r="H76" s="8">
        <f ca="1">IF(H72&lt;=0,0,+ROUNDUP(H68,0))</f>
        <v>0</v>
      </c>
      <c r="I76" s="8">
        <f t="shared" ref="I76:J76" ca="1" si="41">IF(I72&lt;=0,0,+ROUNDUP(I68,0))</f>
        <v>0</v>
      </c>
      <c r="J76" s="8">
        <f t="shared" ca="1" si="41"/>
        <v>0</v>
      </c>
      <c r="K76" s="78">
        <f ca="1">IF(K72&lt;=0,0,+ROUNDUP(K68,0))</f>
        <v>0</v>
      </c>
      <c r="L76" s="78">
        <f t="shared" ref="L76:M76" ca="1" si="42">IF(L72&lt;=0,0,+ROUNDUP(L68,0))</f>
        <v>0</v>
      </c>
      <c r="M76" s="78">
        <f t="shared" ca="1" si="42"/>
        <v>0</v>
      </c>
      <c r="N76" s="20">
        <f ca="1">IF(N72&lt;=0,0,+ROUNDUP(N68,0))</f>
        <v>0</v>
      </c>
      <c r="O76" s="20">
        <f t="shared" ref="O76:P76" ca="1" si="43">IF(O72&lt;=0,0,+ROUNDUP(O68,0))</f>
        <v>0</v>
      </c>
      <c r="P76" s="20">
        <f t="shared" ca="1" si="43"/>
        <v>0</v>
      </c>
      <c r="Q76" s="26">
        <f ca="1">IF(Q72&lt;=0,0,+ROUNDUP(Q68,0))</f>
        <v>0</v>
      </c>
      <c r="R76" s="26">
        <f t="shared" ref="R76:S76" ca="1" si="44">IF(R72&lt;=0,0,+ROUNDUP(R68,0))</f>
        <v>0</v>
      </c>
      <c r="S76" s="26">
        <f t="shared" ca="1" si="44"/>
        <v>0</v>
      </c>
    </row>
    <row r="77" spans="1:19" s="4" customFormat="1" ht="15.75" x14ac:dyDescent="0.3">
      <c r="A77" s="59"/>
      <c r="B77" s="59"/>
      <c r="C77" s="47" t="s">
        <v>22</v>
      </c>
      <c r="E77" s="15">
        <f>IF(E72&lt;1,0,E70)</f>
        <v>0</v>
      </c>
      <c r="F77" s="15">
        <f t="shared" ref="F77:G77" ca="1" si="45">IF(F72&lt;1,0,F70)</f>
        <v>0</v>
      </c>
      <c r="G77" s="15">
        <f t="shared" ca="1" si="45"/>
        <v>0</v>
      </c>
      <c r="H77" s="9">
        <f ca="1">IF(H72&lt;1,0,H70)</f>
        <v>0</v>
      </c>
      <c r="I77" s="9">
        <f t="shared" ref="I77:J77" ca="1" si="46">IF(I72&lt;1,0,I70)</f>
        <v>0</v>
      </c>
      <c r="J77" s="9">
        <f t="shared" ca="1" si="46"/>
        <v>0</v>
      </c>
      <c r="K77" s="79">
        <f ca="1">IF(K72&lt;1,0,K70)</f>
        <v>0</v>
      </c>
      <c r="L77" s="79">
        <f t="shared" ref="L77:M77" ca="1" si="47">IF(L72&lt;1,0,L70)</f>
        <v>0</v>
      </c>
      <c r="M77" s="79">
        <f t="shared" ca="1" si="47"/>
        <v>0</v>
      </c>
      <c r="N77" s="21">
        <f ca="1">IF(N72&lt;1,0,N70)</f>
        <v>0</v>
      </c>
      <c r="O77" s="21">
        <f t="shared" ref="O77:P77" ca="1" si="48">IF(O72&lt;1,0,O70)</f>
        <v>0</v>
      </c>
      <c r="P77" s="21">
        <f t="shared" ca="1" si="48"/>
        <v>0</v>
      </c>
      <c r="Q77" s="27">
        <f ca="1">IF(Q72&lt;1,0,Q70)</f>
        <v>0</v>
      </c>
      <c r="R77" s="27">
        <f t="shared" ref="R77:S77" ca="1" si="49">IF(R72&lt;1,0,R70)</f>
        <v>0</v>
      </c>
      <c r="S77" s="27">
        <f t="shared" ca="1" si="49"/>
        <v>0</v>
      </c>
    </row>
    <row r="78" spans="1:19" s="4" customFormat="1" ht="15.75" x14ac:dyDescent="0.3">
      <c r="A78" s="59"/>
      <c r="B78" s="59"/>
      <c r="C78" s="47" t="s">
        <v>23</v>
      </c>
      <c r="E78" s="14">
        <f>IF(E72&lt;1,0,+E79-E76-E77)</f>
        <v>0</v>
      </c>
      <c r="F78" s="14">
        <f t="shared" ref="F78:G78" ca="1" si="50">IF(F72&lt;1,0,+F79-F76-F77)</f>
        <v>0</v>
      </c>
      <c r="G78" s="14">
        <f t="shared" ca="1" si="50"/>
        <v>0</v>
      </c>
      <c r="H78" s="8">
        <f ca="1">IF(H72&lt;1,0,+H79-H76-H77)</f>
        <v>0</v>
      </c>
      <c r="I78" s="8">
        <f t="shared" ref="I78:J78" ca="1" si="51">IF(I72&lt;1,0,+I79-I76-I77)</f>
        <v>0</v>
      </c>
      <c r="J78" s="8">
        <f t="shared" ca="1" si="51"/>
        <v>0</v>
      </c>
      <c r="K78" s="78">
        <f ca="1">IF(K72&lt;1,0,+K79-K76-K77)</f>
        <v>0</v>
      </c>
      <c r="L78" s="78">
        <f t="shared" ref="L78:M78" ca="1" si="52">IF(L72&lt;1,0,+L79-L76-L77)</f>
        <v>0</v>
      </c>
      <c r="M78" s="78">
        <f t="shared" ca="1" si="52"/>
        <v>0</v>
      </c>
      <c r="N78" s="20">
        <f ca="1">IF(N72&lt;1,0,+N79-N76-N77)</f>
        <v>0</v>
      </c>
      <c r="O78" s="20">
        <f t="shared" ref="O78:P78" ca="1" si="53">IF(O72&lt;1,0,+O79-O76-O77)</f>
        <v>0</v>
      </c>
      <c r="P78" s="20">
        <f t="shared" ca="1" si="53"/>
        <v>0</v>
      </c>
      <c r="Q78" s="26">
        <f ca="1">IF(Q72&lt;1,0,+Q79-Q76-Q77)</f>
        <v>0</v>
      </c>
      <c r="R78" s="26">
        <f t="shared" ref="R78:S78" ca="1" si="54">IF(R72&lt;1,0,+R79-R76-R77)</f>
        <v>0</v>
      </c>
      <c r="S78" s="26">
        <f t="shared" ca="1" si="54"/>
        <v>0</v>
      </c>
    </row>
    <row r="79" spans="1:19" s="4" customFormat="1" ht="15.75" x14ac:dyDescent="0.3">
      <c r="A79" s="59"/>
      <c r="B79" s="59"/>
      <c r="C79" s="47"/>
      <c r="E79" s="14">
        <f>IF(E72&lt;1,0,+ROUNDUP(E72,0))</f>
        <v>0</v>
      </c>
      <c r="F79" s="14">
        <f t="shared" ref="F79:G79" ca="1" si="55">IF(F72&lt;1,0,+ROUNDUP(F72,0))</f>
        <v>0</v>
      </c>
      <c r="G79" s="14">
        <f t="shared" ca="1" si="55"/>
        <v>0</v>
      </c>
      <c r="H79" s="8">
        <f ca="1">IF(H72&lt;1,0,+ROUNDUP(H72,0))</f>
        <v>0</v>
      </c>
      <c r="I79" s="8">
        <f t="shared" ref="I79:J79" ca="1" si="56">IF(I72&lt;1,0,+ROUNDUP(I72,0))</f>
        <v>0</v>
      </c>
      <c r="J79" s="8">
        <f t="shared" ca="1" si="56"/>
        <v>0</v>
      </c>
      <c r="K79" s="78">
        <f ca="1">IF(K72&lt;1,0,+ROUNDUP(K72,0))</f>
        <v>0</v>
      </c>
      <c r="L79" s="78">
        <f t="shared" ref="L79:M79" ca="1" si="57">IF(L72&lt;1,0,+ROUNDUP(L72,0))</f>
        <v>0</v>
      </c>
      <c r="M79" s="78">
        <f t="shared" ca="1" si="57"/>
        <v>0</v>
      </c>
      <c r="N79" s="20">
        <f ca="1">IF(N72&lt;1,0,+ROUNDUP(N72,0))</f>
        <v>0</v>
      </c>
      <c r="O79" s="20">
        <f t="shared" ref="O79:P79" ca="1" si="58">IF(O72&lt;1,0,+ROUNDUP(O72,0))</f>
        <v>0</v>
      </c>
      <c r="P79" s="20">
        <f t="shared" ca="1" si="58"/>
        <v>0</v>
      </c>
      <c r="Q79" s="26">
        <f ca="1">IF(Q72&lt;1,0,+ROUNDUP(Q72,0))</f>
        <v>0</v>
      </c>
      <c r="R79" s="26">
        <f t="shared" ref="R79:S79" ca="1" si="59">IF(R72&lt;1,0,+ROUNDUP(R72,0))</f>
        <v>0</v>
      </c>
      <c r="S79" s="26">
        <f t="shared" ca="1" si="59"/>
        <v>0</v>
      </c>
    </row>
    <row r="80" spans="1:19" s="4" customFormat="1" ht="15.75" x14ac:dyDescent="0.3">
      <c r="A80" s="59"/>
      <c r="B80" s="59"/>
      <c r="C80" s="48" t="s">
        <v>24</v>
      </c>
      <c r="E80" s="14">
        <f>SUM(E76:E78)</f>
        <v>0</v>
      </c>
      <c r="F80" s="14">
        <f t="shared" ref="F80:G80" ca="1" si="60">SUM(F76:F78)</f>
        <v>0</v>
      </c>
      <c r="G80" s="14">
        <f t="shared" ca="1" si="60"/>
        <v>0</v>
      </c>
      <c r="H80" s="8">
        <f ca="1">SUM(H76:H78)</f>
        <v>0</v>
      </c>
      <c r="I80" s="8">
        <f t="shared" ref="I80:J80" ca="1" si="61">SUM(I76:I78)</f>
        <v>0</v>
      </c>
      <c r="J80" s="8">
        <f t="shared" ca="1" si="61"/>
        <v>0</v>
      </c>
      <c r="K80" s="78">
        <f ca="1">SUM(K76:K78)</f>
        <v>0</v>
      </c>
      <c r="L80" s="78">
        <f t="shared" ref="L80:M80" ca="1" si="62">SUM(L76:L78)</f>
        <v>0</v>
      </c>
      <c r="M80" s="78">
        <f t="shared" ca="1" si="62"/>
        <v>0</v>
      </c>
      <c r="N80" s="20">
        <f ca="1">SUM(N76:N78)</f>
        <v>0</v>
      </c>
      <c r="O80" s="20">
        <f t="shared" ref="O80:P80" ca="1" si="63">SUM(O76:O78)</f>
        <v>0</v>
      </c>
      <c r="P80" s="20">
        <f t="shared" ca="1" si="63"/>
        <v>0</v>
      </c>
      <c r="Q80" s="26">
        <f ca="1">SUM(Q76:Q78)</f>
        <v>0</v>
      </c>
      <c r="R80" s="26">
        <f t="shared" ref="R80:S80" ca="1" si="64">SUM(R76:R78)</f>
        <v>0</v>
      </c>
      <c r="S80" s="26">
        <f t="shared" ca="1" si="64"/>
        <v>0</v>
      </c>
    </row>
    <row r="81" spans="1:19" s="4" customFormat="1" ht="15.75" x14ac:dyDescent="0.3">
      <c r="A81" s="59"/>
      <c r="B81" s="59"/>
      <c r="C81" s="47" t="s">
        <v>25</v>
      </c>
      <c r="E81" s="16"/>
      <c r="F81" s="13"/>
      <c r="G81" s="13"/>
      <c r="H81" s="10"/>
      <c r="I81" s="7"/>
      <c r="J81" s="7"/>
      <c r="K81" s="75"/>
      <c r="L81" s="74"/>
      <c r="M81" s="74"/>
      <c r="N81" s="22"/>
      <c r="O81" s="19"/>
      <c r="P81" s="19"/>
      <c r="Q81" s="28"/>
      <c r="R81" s="25"/>
      <c r="S81" s="25"/>
    </row>
    <row r="82" spans="1:19" s="4" customFormat="1" ht="15.75" x14ac:dyDescent="0.3">
      <c r="A82" s="59"/>
      <c r="B82" s="59"/>
      <c r="C82" s="47" t="s">
        <v>26</v>
      </c>
      <c r="E82" s="17" t="str">
        <f>+IF(E65&gt;0,1,"")</f>
        <v/>
      </c>
      <c r="F82" s="17" t="str">
        <f t="shared" ref="F82:G82" ca="1" si="65">+IF(F65&gt;0,1,"")</f>
        <v/>
      </c>
      <c r="G82" s="17" t="str">
        <f t="shared" ca="1" si="65"/>
        <v/>
      </c>
      <c r="H82" s="11" t="str">
        <f ca="1">+IF(H65&gt;0,1,"")</f>
        <v/>
      </c>
      <c r="I82" s="11" t="str">
        <f t="shared" ref="I82:J82" ca="1" si="66">+IF(I65&gt;0,1,"")</f>
        <v/>
      </c>
      <c r="J82" s="11" t="str">
        <f t="shared" ca="1" si="66"/>
        <v/>
      </c>
      <c r="K82" s="80" t="str">
        <f ca="1">+IF(K65&gt;0,1,"")</f>
        <v/>
      </c>
      <c r="L82" s="80" t="str">
        <f t="shared" ref="L82:M82" ca="1" si="67">+IF(L65&gt;0,1,"")</f>
        <v/>
      </c>
      <c r="M82" s="80" t="str">
        <f t="shared" ca="1" si="67"/>
        <v/>
      </c>
      <c r="N82" s="23" t="str">
        <f ca="1">+IF(N65&gt;0,1,"")</f>
        <v/>
      </c>
      <c r="O82" s="23" t="str">
        <f t="shared" ref="O82:P82" ca="1" si="68">+IF(O65&gt;0,1,"")</f>
        <v/>
      </c>
      <c r="P82" s="23" t="str">
        <f t="shared" ca="1" si="68"/>
        <v/>
      </c>
      <c r="Q82" s="29" t="str">
        <f ca="1">+IF(Q65&gt;0,1,"")</f>
        <v/>
      </c>
      <c r="R82" s="29" t="str">
        <f t="shared" ref="R82:S82" ca="1" si="69">+IF(R65&gt;0,1,"")</f>
        <v/>
      </c>
      <c r="S82" s="29" t="str">
        <f t="shared" ca="1" si="69"/>
        <v/>
      </c>
    </row>
    <row r="83" spans="1:19" s="4" customFormat="1" ht="15.75" x14ac:dyDescent="0.3">
      <c r="A83" s="59"/>
      <c r="B83" s="59"/>
      <c r="C83" s="49" t="s">
        <v>27</v>
      </c>
      <c r="E83" s="18">
        <f>IF(E65&gt;7,ROUNDUP(+E73,0),0)</f>
        <v>0</v>
      </c>
      <c r="F83" s="18">
        <f t="shared" ref="F83:G83" ca="1" si="70">IF(F65&gt;7,ROUNDUP(+F73,0),0)</f>
        <v>0</v>
      </c>
      <c r="G83" s="18">
        <f t="shared" ca="1" si="70"/>
        <v>0</v>
      </c>
      <c r="H83" s="12">
        <f ca="1">IF(H65&gt;7,ROUNDUP(+H73,0),0)</f>
        <v>0</v>
      </c>
      <c r="I83" s="12">
        <f t="shared" ref="I83:J83" ca="1" si="71">IF(I65&gt;7,ROUNDUP(+I73,0),0)</f>
        <v>0</v>
      </c>
      <c r="J83" s="12">
        <f t="shared" ca="1" si="71"/>
        <v>0</v>
      </c>
      <c r="K83" s="81">
        <f ca="1">IF(K65&gt;7,ROUNDUP(+K73,0),0)</f>
        <v>0</v>
      </c>
      <c r="L83" s="81">
        <f t="shared" ref="L83:M83" ca="1" si="72">IF(L65&gt;7,ROUNDUP(+L73,0),0)</f>
        <v>0</v>
      </c>
      <c r="M83" s="81">
        <f t="shared" ca="1" si="72"/>
        <v>0</v>
      </c>
      <c r="N83" s="24">
        <f ca="1">IF(N65&gt;7,ROUNDUP(+N73,0),0)</f>
        <v>0</v>
      </c>
      <c r="O83" s="24">
        <f t="shared" ref="O83:P83" ca="1" si="73">IF(O65&gt;7,ROUNDUP(+O73,0),0)</f>
        <v>0</v>
      </c>
      <c r="P83" s="24">
        <f t="shared" ca="1" si="73"/>
        <v>0</v>
      </c>
      <c r="Q83" s="30">
        <f ca="1">IF(Q65&gt;7,ROUNDUP(+Q73,0),0)</f>
        <v>0</v>
      </c>
      <c r="R83" s="30">
        <f t="shared" ref="R83:S83" ca="1" si="74">IF(R65&gt;7,ROUNDUP(+R73,0),0)</f>
        <v>0</v>
      </c>
      <c r="S83" s="30">
        <f t="shared" ca="1" si="74"/>
        <v>0</v>
      </c>
    </row>
    <row r="84" spans="1:19" s="4" customFormat="1" ht="63" x14ac:dyDescent="0.3">
      <c r="A84" s="59"/>
      <c r="B84" s="59"/>
      <c r="C84" s="47"/>
      <c r="E84" s="31" t="s">
        <v>29</v>
      </c>
      <c r="F84" s="31" t="s">
        <v>28</v>
      </c>
      <c r="G84" s="31" t="s">
        <v>28</v>
      </c>
      <c r="H84" s="32" t="s">
        <v>28</v>
      </c>
      <c r="I84" s="32" t="s">
        <v>28</v>
      </c>
      <c r="J84" s="32" t="s">
        <v>28</v>
      </c>
      <c r="K84" s="82" t="s">
        <v>28</v>
      </c>
      <c r="L84" s="82" t="s">
        <v>28</v>
      </c>
      <c r="M84" s="82" t="s">
        <v>28</v>
      </c>
      <c r="N84" s="33" t="s">
        <v>28</v>
      </c>
      <c r="O84" s="33" t="s">
        <v>28</v>
      </c>
      <c r="P84" s="33" t="s">
        <v>28</v>
      </c>
      <c r="Q84" s="34" t="s">
        <v>28</v>
      </c>
      <c r="R84" s="34" t="s">
        <v>28</v>
      </c>
      <c r="S84" s="34" t="s">
        <v>28</v>
      </c>
    </row>
    <row r="85" spans="1:19" ht="117" x14ac:dyDescent="0.25">
      <c r="C85" s="47"/>
      <c r="E85" s="31" t="s">
        <v>30</v>
      </c>
      <c r="F85" s="31" t="s">
        <v>30</v>
      </c>
      <c r="G85" s="31" t="s">
        <v>30</v>
      </c>
      <c r="H85" s="32" t="s">
        <v>30</v>
      </c>
      <c r="I85" s="32" t="s">
        <v>30</v>
      </c>
      <c r="J85" s="32" t="s">
        <v>30</v>
      </c>
      <c r="K85" s="82" t="s">
        <v>30</v>
      </c>
      <c r="L85" s="82" t="s">
        <v>30</v>
      </c>
      <c r="M85" s="82" t="s">
        <v>30</v>
      </c>
      <c r="N85" s="33" t="s">
        <v>30</v>
      </c>
      <c r="O85" s="33" t="s">
        <v>30</v>
      </c>
      <c r="P85" s="33" t="s">
        <v>30</v>
      </c>
      <c r="Q85" s="34" t="s">
        <v>30</v>
      </c>
      <c r="R85" s="34" t="s">
        <v>30</v>
      </c>
      <c r="S85" s="34" t="s">
        <v>30</v>
      </c>
    </row>
    <row r="86" spans="1:19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83"/>
      <c r="L86" s="83"/>
      <c r="M86" s="83"/>
      <c r="N86" s="36"/>
      <c r="O86" s="36"/>
      <c r="P86" s="36"/>
      <c r="Q86" s="36"/>
      <c r="R86" s="36"/>
      <c r="S86" s="36"/>
    </row>
  </sheetData>
  <protectedRanges>
    <protectedRange password="D957" sqref="A56:S85" name="Plage1"/>
  </protectedRanges>
  <mergeCells count="12">
    <mergeCell ref="E60:S60"/>
    <mergeCell ref="E61:G61"/>
    <mergeCell ref="H61:J61"/>
    <mergeCell ref="K61:M61"/>
    <mergeCell ref="N61:P61"/>
    <mergeCell ref="Q61:S61"/>
    <mergeCell ref="Q1:S1"/>
    <mergeCell ref="A1:D1"/>
    <mergeCell ref="E1:G1"/>
    <mergeCell ref="H1:J1"/>
    <mergeCell ref="K1:M1"/>
    <mergeCell ref="N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6"/>
  <sheetViews>
    <sheetView workbookViewId="0">
      <selection sqref="A1:D1"/>
    </sheetView>
  </sheetViews>
  <sheetFormatPr baseColWidth="10" defaultRowHeight="15" x14ac:dyDescent="0.25"/>
  <cols>
    <col min="1" max="1" width="5.28515625" style="1" customWidth="1"/>
    <col min="2" max="2" width="21.7109375" style="1" customWidth="1"/>
    <col min="3" max="3" width="27.85546875" style="1" customWidth="1"/>
    <col min="4" max="4" width="13.7109375" style="1" customWidth="1"/>
    <col min="5" max="5" width="6.85546875" style="1" customWidth="1"/>
    <col min="6" max="6" width="6.28515625" style="1" customWidth="1"/>
    <col min="7" max="7" width="6.7109375" style="1" customWidth="1"/>
    <col min="8" max="8" width="6.85546875" style="1" customWidth="1"/>
    <col min="9" max="9" width="7" style="1" customWidth="1"/>
    <col min="10" max="10" width="7.140625" style="1" customWidth="1"/>
    <col min="11" max="11" width="6.85546875" style="84" customWidth="1"/>
    <col min="12" max="12" width="7" style="84" customWidth="1"/>
    <col min="13" max="13" width="7.140625" style="84" customWidth="1"/>
    <col min="14" max="14" width="8.42578125" style="1" customWidth="1"/>
    <col min="15" max="15" width="8.28515625" style="1" customWidth="1"/>
    <col min="16" max="16" width="7.140625" style="1" customWidth="1"/>
    <col min="17" max="17" width="7.7109375" style="1" customWidth="1"/>
    <col min="18" max="18" width="7.85546875" style="1" customWidth="1"/>
    <col min="19" max="19" width="8" style="1" customWidth="1"/>
    <col min="20" max="16384" width="11.42578125" style="1"/>
  </cols>
  <sheetData>
    <row r="1" spans="1:19" ht="28.5" customHeight="1" x14ac:dyDescent="0.25">
      <c r="A1" s="102" t="s">
        <v>0</v>
      </c>
      <c r="B1" s="102"/>
      <c r="C1" s="102"/>
      <c r="D1" s="102"/>
      <c r="E1" s="93" t="s">
        <v>1</v>
      </c>
      <c r="F1" s="94"/>
      <c r="G1" s="94"/>
      <c r="H1" s="95" t="s">
        <v>2</v>
      </c>
      <c r="I1" s="96"/>
      <c r="J1" s="96"/>
      <c r="K1" s="100" t="s">
        <v>31</v>
      </c>
      <c r="L1" s="101"/>
      <c r="M1" s="101"/>
      <c r="N1" s="97" t="s">
        <v>3</v>
      </c>
      <c r="O1" s="98"/>
      <c r="P1" s="98"/>
      <c r="Q1" s="103" t="s">
        <v>4</v>
      </c>
      <c r="R1" s="104"/>
      <c r="S1" s="104"/>
    </row>
    <row r="2" spans="1:19" ht="31.5" customHeight="1" x14ac:dyDescent="0.4">
      <c r="A2" s="2" t="s">
        <v>10</v>
      </c>
      <c r="B2" s="2" t="s">
        <v>11</v>
      </c>
      <c r="C2" s="2" t="s">
        <v>12</v>
      </c>
      <c r="D2" s="2" t="s">
        <v>13</v>
      </c>
      <c r="E2" s="51" t="s">
        <v>32</v>
      </c>
      <c r="F2" s="51" t="s">
        <v>33</v>
      </c>
      <c r="G2" s="85" t="s">
        <v>34</v>
      </c>
      <c r="H2" s="52" t="s">
        <v>32</v>
      </c>
      <c r="I2" s="52" t="s">
        <v>33</v>
      </c>
      <c r="J2" s="86" t="s">
        <v>34</v>
      </c>
      <c r="K2" s="70" t="s">
        <v>32</v>
      </c>
      <c r="L2" s="70" t="s">
        <v>33</v>
      </c>
      <c r="M2" s="88" t="s">
        <v>34</v>
      </c>
      <c r="N2" s="53" t="s">
        <v>32</v>
      </c>
      <c r="O2" s="53" t="s">
        <v>33</v>
      </c>
      <c r="P2" s="89" t="s">
        <v>34</v>
      </c>
      <c r="Q2" s="54" t="s">
        <v>32</v>
      </c>
      <c r="R2" s="54" t="s">
        <v>33</v>
      </c>
      <c r="S2" s="87" t="s">
        <v>34</v>
      </c>
    </row>
    <row r="3" spans="1:19" ht="19.5" x14ac:dyDescent="0.4">
      <c r="A3" s="61"/>
      <c r="B3" s="62"/>
      <c r="C3" s="62"/>
      <c r="D3" s="63"/>
      <c r="E3" s="64"/>
      <c r="F3" s="65"/>
      <c r="G3" s="65"/>
      <c r="H3" s="66"/>
      <c r="I3" s="66"/>
      <c r="J3" s="66"/>
      <c r="K3" s="69"/>
      <c r="L3" s="69"/>
      <c r="M3" s="69"/>
      <c r="N3" s="67"/>
      <c r="O3" s="67"/>
      <c r="P3" s="67"/>
      <c r="Q3" s="68"/>
      <c r="R3" s="68"/>
      <c r="S3" s="68"/>
    </row>
    <row r="4" spans="1:19" ht="19.5" x14ac:dyDescent="0.4">
      <c r="A4" s="61"/>
      <c r="B4" s="62"/>
      <c r="C4" s="62"/>
      <c r="D4" s="63"/>
      <c r="E4" s="64"/>
      <c r="F4" s="65"/>
      <c r="G4" s="65"/>
      <c r="H4" s="66"/>
      <c r="I4" s="66"/>
      <c r="J4" s="66"/>
      <c r="K4" s="69"/>
      <c r="L4" s="69"/>
      <c r="M4" s="69"/>
      <c r="N4" s="67"/>
      <c r="O4" s="67"/>
      <c r="P4" s="67"/>
      <c r="Q4" s="68"/>
      <c r="R4" s="68"/>
      <c r="S4" s="68"/>
    </row>
    <row r="5" spans="1:19" ht="19.5" x14ac:dyDescent="0.4">
      <c r="A5" s="61"/>
      <c r="B5" s="62"/>
      <c r="C5" s="62"/>
      <c r="D5" s="63"/>
      <c r="E5" s="64"/>
      <c r="F5" s="65"/>
      <c r="G5" s="65"/>
      <c r="H5" s="66"/>
      <c r="I5" s="66"/>
      <c r="J5" s="66"/>
      <c r="K5" s="69"/>
      <c r="L5" s="69"/>
      <c r="M5" s="69"/>
      <c r="N5" s="67"/>
      <c r="O5" s="67"/>
      <c r="P5" s="67"/>
      <c r="Q5" s="68"/>
      <c r="R5" s="68"/>
      <c r="S5" s="68"/>
    </row>
    <row r="6" spans="1:19" ht="19.5" x14ac:dyDescent="0.4">
      <c r="A6" s="61"/>
      <c r="B6" s="62"/>
      <c r="C6" s="62"/>
      <c r="D6" s="63"/>
      <c r="E6" s="64"/>
      <c r="F6" s="65"/>
      <c r="G6" s="65"/>
      <c r="H6" s="66"/>
      <c r="I6" s="66"/>
      <c r="J6" s="66"/>
      <c r="K6" s="69"/>
      <c r="L6" s="69"/>
      <c r="M6" s="69"/>
      <c r="N6" s="67"/>
      <c r="O6" s="67"/>
      <c r="P6" s="67"/>
      <c r="Q6" s="68"/>
      <c r="R6" s="68"/>
      <c r="S6" s="68"/>
    </row>
    <row r="7" spans="1:19" ht="19.5" x14ac:dyDescent="0.4">
      <c r="A7" s="61"/>
      <c r="B7" s="62"/>
      <c r="C7" s="62"/>
      <c r="D7" s="63"/>
      <c r="E7" s="64"/>
      <c r="F7" s="65"/>
      <c r="G7" s="65"/>
      <c r="H7" s="66"/>
      <c r="I7" s="66"/>
      <c r="J7" s="66"/>
      <c r="K7" s="69"/>
      <c r="L7" s="69"/>
      <c r="M7" s="69"/>
      <c r="N7" s="67"/>
      <c r="O7" s="67"/>
      <c r="P7" s="67"/>
      <c r="Q7" s="68"/>
      <c r="R7" s="68"/>
      <c r="S7" s="68"/>
    </row>
    <row r="8" spans="1:19" ht="19.5" x14ac:dyDescent="0.4">
      <c r="A8" s="61"/>
      <c r="B8" s="62"/>
      <c r="C8" s="62"/>
      <c r="D8" s="63"/>
      <c r="E8" s="64"/>
      <c r="F8" s="65"/>
      <c r="G8" s="65"/>
      <c r="H8" s="66"/>
      <c r="I8" s="66"/>
      <c r="J8" s="66"/>
      <c r="K8" s="69"/>
      <c r="L8" s="69"/>
      <c r="M8" s="69"/>
      <c r="N8" s="67"/>
      <c r="O8" s="67"/>
      <c r="P8" s="67"/>
      <c r="Q8" s="68"/>
      <c r="R8" s="68"/>
      <c r="S8" s="68"/>
    </row>
    <row r="9" spans="1:19" ht="19.5" x14ac:dyDescent="0.4">
      <c r="A9" s="61"/>
      <c r="B9" s="62"/>
      <c r="C9" s="62"/>
      <c r="D9" s="63"/>
      <c r="E9" s="64"/>
      <c r="F9" s="65"/>
      <c r="G9" s="65"/>
      <c r="H9" s="66"/>
      <c r="I9" s="66"/>
      <c r="J9" s="66"/>
      <c r="K9" s="69"/>
      <c r="L9" s="69"/>
      <c r="M9" s="69"/>
      <c r="N9" s="67"/>
      <c r="O9" s="67"/>
      <c r="P9" s="67"/>
      <c r="Q9" s="68"/>
      <c r="R9" s="68"/>
      <c r="S9" s="68"/>
    </row>
    <row r="10" spans="1:19" ht="19.5" x14ac:dyDescent="0.4">
      <c r="A10" s="61"/>
      <c r="B10" s="62"/>
      <c r="C10" s="62"/>
      <c r="D10" s="63"/>
      <c r="E10" s="64"/>
      <c r="F10" s="65"/>
      <c r="G10" s="65"/>
      <c r="H10" s="66"/>
      <c r="I10" s="66"/>
      <c r="J10" s="66"/>
      <c r="K10" s="69"/>
      <c r="L10" s="69"/>
      <c r="M10" s="69"/>
      <c r="N10" s="67"/>
      <c r="O10" s="67"/>
      <c r="P10" s="67"/>
      <c r="Q10" s="68"/>
      <c r="R10" s="68"/>
      <c r="S10" s="68"/>
    </row>
    <row r="11" spans="1:19" ht="19.5" x14ac:dyDescent="0.4">
      <c r="A11" s="61"/>
      <c r="B11" s="62"/>
      <c r="C11" s="62"/>
      <c r="D11" s="63"/>
      <c r="E11" s="64"/>
      <c r="F11" s="65"/>
      <c r="G11" s="65"/>
      <c r="H11" s="66"/>
      <c r="I11" s="66"/>
      <c r="J11" s="66"/>
      <c r="K11" s="69"/>
      <c r="L11" s="69"/>
      <c r="M11" s="69"/>
      <c r="N11" s="67"/>
      <c r="O11" s="67"/>
      <c r="P11" s="67"/>
      <c r="Q11" s="68"/>
      <c r="R11" s="68"/>
      <c r="S11" s="68"/>
    </row>
    <row r="12" spans="1:19" ht="19.5" x14ac:dyDescent="0.4">
      <c r="A12" s="61"/>
      <c r="B12" s="62"/>
      <c r="C12" s="62"/>
      <c r="D12" s="63"/>
      <c r="E12" s="64"/>
      <c r="F12" s="65"/>
      <c r="G12" s="65"/>
      <c r="H12" s="66"/>
      <c r="I12" s="66"/>
      <c r="J12" s="66"/>
      <c r="K12" s="69"/>
      <c r="L12" s="69"/>
      <c r="M12" s="69"/>
      <c r="N12" s="67"/>
      <c r="O12" s="67"/>
      <c r="P12" s="67"/>
      <c r="Q12" s="68"/>
      <c r="R12" s="68"/>
      <c r="S12" s="68"/>
    </row>
    <row r="13" spans="1:19" ht="19.5" x14ac:dyDescent="0.4">
      <c r="A13" s="61"/>
      <c r="B13" s="62"/>
      <c r="C13" s="62"/>
      <c r="D13" s="63"/>
      <c r="E13" s="64"/>
      <c r="F13" s="65"/>
      <c r="G13" s="65"/>
      <c r="H13" s="66"/>
      <c r="I13" s="66"/>
      <c r="J13" s="66"/>
      <c r="K13" s="69"/>
      <c r="L13" s="69"/>
      <c r="M13" s="69"/>
      <c r="N13" s="67"/>
      <c r="O13" s="67"/>
      <c r="P13" s="67"/>
      <c r="Q13" s="68"/>
      <c r="R13" s="68"/>
      <c r="S13" s="68"/>
    </row>
    <row r="14" spans="1:19" ht="19.5" x14ac:dyDescent="0.4">
      <c r="A14" s="61"/>
      <c r="B14" s="62"/>
      <c r="C14" s="62"/>
      <c r="D14" s="63"/>
      <c r="E14" s="64"/>
      <c r="F14" s="65"/>
      <c r="G14" s="65"/>
      <c r="H14" s="66"/>
      <c r="I14" s="66"/>
      <c r="J14" s="66"/>
      <c r="K14" s="69"/>
      <c r="L14" s="69"/>
      <c r="M14" s="69"/>
      <c r="N14" s="67"/>
      <c r="O14" s="67"/>
      <c r="P14" s="67"/>
      <c r="Q14" s="68"/>
      <c r="R14" s="68"/>
      <c r="S14" s="68"/>
    </row>
    <row r="15" spans="1:19" ht="19.5" x14ac:dyDescent="0.4">
      <c r="A15" s="61"/>
      <c r="B15" s="62"/>
      <c r="C15" s="62"/>
      <c r="D15" s="63"/>
      <c r="E15" s="64"/>
      <c r="F15" s="65"/>
      <c r="G15" s="65"/>
      <c r="H15" s="66"/>
      <c r="I15" s="66"/>
      <c r="J15" s="66"/>
      <c r="K15" s="69"/>
      <c r="L15" s="69"/>
      <c r="M15" s="69"/>
      <c r="N15" s="67"/>
      <c r="O15" s="67"/>
      <c r="P15" s="67"/>
      <c r="Q15" s="68"/>
      <c r="R15" s="68"/>
      <c r="S15" s="68"/>
    </row>
    <row r="16" spans="1:19" ht="19.5" x14ac:dyDescent="0.4">
      <c r="A16" s="61"/>
      <c r="B16" s="62"/>
      <c r="C16" s="62"/>
      <c r="D16" s="63"/>
      <c r="E16" s="64"/>
      <c r="F16" s="65"/>
      <c r="G16" s="65"/>
      <c r="H16" s="66"/>
      <c r="I16" s="66"/>
      <c r="J16" s="66"/>
      <c r="K16" s="69"/>
      <c r="L16" s="69"/>
      <c r="M16" s="69"/>
      <c r="N16" s="67"/>
      <c r="O16" s="67"/>
      <c r="P16" s="67"/>
      <c r="Q16" s="68"/>
      <c r="R16" s="68"/>
      <c r="S16" s="68"/>
    </row>
    <row r="17" spans="1:19" ht="19.5" x14ac:dyDescent="0.4">
      <c r="A17" s="61"/>
      <c r="B17" s="62"/>
      <c r="C17" s="62"/>
      <c r="D17" s="63"/>
      <c r="E17" s="64"/>
      <c r="F17" s="65"/>
      <c r="G17" s="65"/>
      <c r="H17" s="66"/>
      <c r="I17" s="66"/>
      <c r="J17" s="66"/>
      <c r="K17" s="69"/>
      <c r="L17" s="69"/>
      <c r="M17" s="69"/>
      <c r="N17" s="67"/>
      <c r="O17" s="67"/>
      <c r="P17" s="67"/>
      <c r="Q17" s="68"/>
      <c r="R17" s="68"/>
      <c r="S17" s="68"/>
    </row>
    <row r="18" spans="1:19" ht="19.5" x14ac:dyDescent="0.4">
      <c r="A18" s="61"/>
      <c r="B18" s="62"/>
      <c r="C18" s="62"/>
      <c r="D18" s="63"/>
      <c r="E18" s="64"/>
      <c r="F18" s="65"/>
      <c r="G18" s="65"/>
      <c r="H18" s="66"/>
      <c r="I18" s="66"/>
      <c r="J18" s="66"/>
      <c r="K18" s="69"/>
      <c r="L18" s="69"/>
      <c r="M18" s="69"/>
      <c r="N18" s="67"/>
      <c r="O18" s="67"/>
      <c r="P18" s="67"/>
      <c r="Q18" s="68"/>
      <c r="R18" s="68"/>
      <c r="S18" s="68"/>
    </row>
    <row r="19" spans="1:19" ht="19.5" x14ac:dyDescent="0.4">
      <c r="A19" s="61"/>
      <c r="B19" s="62"/>
      <c r="C19" s="62"/>
      <c r="D19" s="63"/>
      <c r="E19" s="64"/>
      <c r="F19" s="65"/>
      <c r="G19" s="65"/>
      <c r="H19" s="66"/>
      <c r="I19" s="66"/>
      <c r="J19" s="66"/>
      <c r="K19" s="69"/>
      <c r="L19" s="69"/>
      <c r="M19" s="69"/>
      <c r="N19" s="67"/>
      <c r="O19" s="67"/>
      <c r="P19" s="67"/>
      <c r="Q19" s="68"/>
      <c r="R19" s="68"/>
      <c r="S19" s="68"/>
    </row>
    <row r="20" spans="1:19" ht="19.5" x14ac:dyDescent="0.4">
      <c r="A20" s="61"/>
      <c r="B20" s="62"/>
      <c r="C20" s="62"/>
      <c r="D20" s="63"/>
      <c r="E20" s="64"/>
      <c r="F20" s="65"/>
      <c r="G20" s="65"/>
      <c r="H20" s="66"/>
      <c r="I20" s="66"/>
      <c r="J20" s="66"/>
      <c r="K20" s="69"/>
      <c r="L20" s="69"/>
      <c r="M20" s="69"/>
      <c r="N20" s="67"/>
      <c r="O20" s="67"/>
      <c r="P20" s="67"/>
      <c r="Q20" s="68"/>
      <c r="R20" s="68"/>
      <c r="S20" s="68"/>
    </row>
    <row r="21" spans="1:19" ht="19.5" x14ac:dyDescent="0.4">
      <c r="A21" s="61"/>
      <c r="B21" s="62"/>
      <c r="C21" s="62"/>
      <c r="D21" s="63"/>
      <c r="E21" s="64"/>
      <c r="F21" s="65"/>
      <c r="G21" s="65"/>
      <c r="H21" s="66"/>
      <c r="I21" s="66"/>
      <c r="J21" s="66"/>
      <c r="K21" s="69"/>
      <c r="L21" s="69"/>
      <c r="M21" s="69"/>
      <c r="N21" s="67"/>
      <c r="O21" s="67"/>
      <c r="P21" s="67"/>
      <c r="Q21" s="68"/>
      <c r="R21" s="68"/>
      <c r="S21" s="68"/>
    </row>
    <row r="22" spans="1:19" ht="19.5" x14ac:dyDescent="0.4">
      <c r="A22" s="61"/>
      <c r="B22" s="62"/>
      <c r="C22" s="62"/>
      <c r="D22" s="63"/>
      <c r="E22" s="64"/>
      <c r="F22" s="65"/>
      <c r="G22" s="65"/>
      <c r="H22" s="66"/>
      <c r="I22" s="66"/>
      <c r="J22" s="66"/>
      <c r="K22" s="69"/>
      <c r="L22" s="69"/>
      <c r="M22" s="69"/>
      <c r="N22" s="67"/>
      <c r="O22" s="67"/>
      <c r="P22" s="67"/>
      <c r="Q22" s="68"/>
      <c r="R22" s="68"/>
      <c r="S22" s="68"/>
    </row>
    <row r="23" spans="1:19" ht="19.5" x14ac:dyDescent="0.4">
      <c r="A23" s="61"/>
      <c r="B23" s="62"/>
      <c r="C23" s="62"/>
      <c r="D23" s="63"/>
      <c r="E23" s="64"/>
      <c r="F23" s="65"/>
      <c r="G23" s="65"/>
      <c r="H23" s="66"/>
      <c r="I23" s="66"/>
      <c r="J23" s="66"/>
      <c r="K23" s="69"/>
      <c r="L23" s="69"/>
      <c r="M23" s="69"/>
      <c r="N23" s="67"/>
      <c r="O23" s="67"/>
      <c r="P23" s="67"/>
      <c r="Q23" s="68"/>
      <c r="R23" s="68"/>
      <c r="S23" s="68"/>
    </row>
    <row r="24" spans="1:19" ht="19.5" x14ac:dyDescent="0.4">
      <c r="A24" s="61"/>
      <c r="B24" s="62"/>
      <c r="C24" s="62"/>
      <c r="D24" s="63"/>
      <c r="E24" s="64"/>
      <c r="F24" s="65"/>
      <c r="G24" s="65"/>
      <c r="H24" s="66"/>
      <c r="I24" s="66"/>
      <c r="J24" s="66"/>
      <c r="K24" s="69"/>
      <c r="L24" s="69"/>
      <c r="M24" s="69"/>
      <c r="N24" s="67"/>
      <c r="O24" s="67"/>
      <c r="P24" s="67"/>
      <c r="Q24" s="68"/>
      <c r="R24" s="68"/>
      <c r="S24" s="68"/>
    </row>
    <row r="25" spans="1:19" ht="19.5" x14ac:dyDescent="0.4">
      <c r="A25" s="61"/>
      <c r="B25" s="62"/>
      <c r="C25" s="62"/>
      <c r="D25" s="63"/>
      <c r="E25" s="64"/>
      <c r="F25" s="65"/>
      <c r="G25" s="65"/>
      <c r="H25" s="66"/>
      <c r="I25" s="66"/>
      <c r="J25" s="66"/>
      <c r="K25" s="69"/>
      <c r="L25" s="69"/>
      <c r="M25" s="69"/>
      <c r="N25" s="67"/>
      <c r="O25" s="67"/>
      <c r="P25" s="67"/>
      <c r="Q25" s="68"/>
      <c r="R25" s="68"/>
      <c r="S25" s="68"/>
    </row>
    <row r="26" spans="1:19" ht="19.5" x14ac:dyDescent="0.4">
      <c r="A26" s="61"/>
      <c r="B26" s="62"/>
      <c r="C26" s="62"/>
      <c r="D26" s="63"/>
      <c r="E26" s="64"/>
      <c r="F26" s="65"/>
      <c r="G26" s="65"/>
      <c r="H26" s="66"/>
      <c r="I26" s="66"/>
      <c r="J26" s="66"/>
      <c r="K26" s="69"/>
      <c r="L26" s="69"/>
      <c r="M26" s="69"/>
      <c r="N26" s="67"/>
      <c r="O26" s="67"/>
      <c r="P26" s="67"/>
      <c r="Q26" s="68"/>
      <c r="R26" s="68"/>
      <c r="S26" s="68"/>
    </row>
    <row r="27" spans="1:19" ht="19.5" x14ac:dyDescent="0.4">
      <c r="A27" s="61"/>
      <c r="B27" s="62"/>
      <c r="C27" s="62"/>
      <c r="D27" s="63"/>
      <c r="E27" s="64"/>
      <c r="F27" s="65"/>
      <c r="G27" s="65"/>
      <c r="H27" s="66"/>
      <c r="I27" s="66"/>
      <c r="J27" s="66"/>
      <c r="K27" s="69"/>
      <c r="L27" s="69"/>
      <c r="M27" s="69"/>
      <c r="N27" s="67"/>
      <c r="O27" s="67"/>
      <c r="P27" s="67"/>
      <c r="Q27" s="68"/>
      <c r="R27" s="68"/>
      <c r="S27" s="68"/>
    </row>
    <row r="28" spans="1:19" ht="19.5" x14ac:dyDescent="0.4">
      <c r="A28" s="61"/>
      <c r="B28" s="62"/>
      <c r="C28" s="62"/>
      <c r="D28" s="63"/>
      <c r="E28" s="64"/>
      <c r="F28" s="65"/>
      <c r="G28" s="65"/>
      <c r="H28" s="66"/>
      <c r="I28" s="66"/>
      <c r="J28" s="66"/>
      <c r="K28" s="69"/>
      <c r="L28" s="69"/>
      <c r="M28" s="69"/>
      <c r="N28" s="67"/>
      <c r="O28" s="67"/>
      <c r="P28" s="67"/>
      <c r="Q28" s="68"/>
      <c r="R28" s="68"/>
      <c r="S28" s="68"/>
    </row>
    <row r="29" spans="1:19" ht="19.5" x14ac:dyDescent="0.4">
      <c r="A29" s="61"/>
      <c r="B29" s="62"/>
      <c r="C29" s="62"/>
      <c r="D29" s="63"/>
      <c r="E29" s="64"/>
      <c r="F29" s="65"/>
      <c r="G29" s="65"/>
      <c r="H29" s="66"/>
      <c r="I29" s="66"/>
      <c r="J29" s="66"/>
      <c r="K29" s="69"/>
      <c r="L29" s="69"/>
      <c r="M29" s="69"/>
      <c r="N29" s="67"/>
      <c r="O29" s="67"/>
      <c r="P29" s="67"/>
      <c r="Q29" s="68"/>
      <c r="R29" s="68"/>
      <c r="S29" s="68"/>
    </row>
    <row r="30" spans="1:19" ht="19.5" x14ac:dyDescent="0.4">
      <c r="A30" s="61"/>
      <c r="B30" s="62"/>
      <c r="C30" s="62"/>
      <c r="D30" s="63"/>
      <c r="E30" s="64"/>
      <c r="F30" s="65"/>
      <c r="G30" s="65"/>
      <c r="H30" s="66"/>
      <c r="I30" s="66"/>
      <c r="J30" s="66"/>
      <c r="K30" s="69"/>
      <c r="L30" s="69"/>
      <c r="M30" s="69"/>
      <c r="N30" s="67"/>
      <c r="O30" s="67"/>
      <c r="P30" s="67"/>
      <c r="Q30" s="68"/>
      <c r="R30" s="68"/>
      <c r="S30" s="68"/>
    </row>
    <row r="31" spans="1:19" ht="19.5" x14ac:dyDescent="0.4">
      <c r="A31" s="61"/>
      <c r="B31" s="62"/>
      <c r="C31" s="62"/>
      <c r="D31" s="63"/>
      <c r="E31" s="64"/>
      <c r="F31" s="65"/>
      <c r="G31" s="65"/>
      <c r="H31" s="66"/>
      <c r="I31" s="66"/>
      <c r="J31" s="66"/>
      <c r="K31" s="69"/>
      <c r="L31" s="69"/>
      <c r="M31" s="69"/>
      <c r="N31" s="67"/>
      <c r="O31" s="67"/>
      <c r="P31" s="67"/>
      <c r="Q31" s="68"/>
      <c r="R31" s="68"/>
      <c r="S31" s="68"/>
    </row>
    <row r="32" spans="1:19" ht="19.5" x14ac:dyDescent="0.4">
      <c r="A32" s="61"/>
      <c r="B32" s="62"/>
      <c r="C32" s="62"/>
      <c r="D32" s="63"/>
      <c r="E32" s="64"/>
      <c r="F32" s="65"/>
      <c r="G32" s="65"/>
      <c r="H32" s="66"/>
      <c r="I32" s="66"/>
      <c r="J32" s="66"/>
      <c r="K32" s="69"/>
      <c r="L32" s="69"/>
      <c r="M32" s="69"/>
      <c r="N32" s="67"/>
      <c r="O32" s="67"/>
      <c r="P32" s="67"/>
      <c r="Q32" s="68"/>
      <c r="R32" s="68"/>
      <c r="S32" s="68"/>
    </row>
    <row r="33" spans="1:19" ht="19.5" x14ac:dyDescent="0.4">
      <c r="A33" s="61"/>
      <c r="B33" s="62"/>
      <c r="C33" s="62"/>
      <c r="D33" s="63"/>
      <c r="E33" s="64"/>
      <c r="F33" s="65"/>
      <c r="G33" s="65"/>
      <c r="H33" s="66"/>
      <c r="I33" s="66"/>
      <c r="J33" s="66"/>
      <c r="K33" s="69"/>
      <c r="L33" s="69"/>
      <c r="M33" s="69"/>
      <c r="N33" s="67"/>
      <c r="O33" s="67"/>
      <c r="P33" s="67"/>
      <c r="Q33" s="68"/>
      <c r="R33" s="68"/>
      <c r="S33" s="68"/>
    </row>
    <row r="34" spans="1:19" ht="19.5" x14ac:dyDescent="0.4">
      <c r="A34" s="61"/>
      <c r="B34" s="62"/>
      <c r="C34" s="62"/>
      <c r="D34" s="63"/>
      <c r="E34" s="64"/>
      <c r="F34" s="65"/>
      <c r="G34" s="65"/>
      <c r="H34" s="66"/>
      <c r="I34" s="66"/>
      <c r="J34" s="66"/>
      <c r="K34" s="69"/>
      <c r="L34" s="69"/>
      <c r="M34" s="69"/>
      <c r="N34" s="67"/>
      <c r="O34" s="67"/>
      <c r="P34" s="67"/>
      <c r="Q34" s="68"/>
      <c r="R34" s="68"/>
      <c r="S34" s="68"/>
    </row>
    <row r="35" spans="1:19" ht="19.5" x14ac:dyDescent="0.4">
      <c r="A35" s="61"/>
      <c r="B35" s="62"/>
      <c r="C35" s="62"/>
      <c r="D35" s="63"/>
      <c r="E35" s="64"/>
      <c r="F35" s="65"/>
      <c r="G35" s="65"/>
      <c r="H35" s="66"/>
      <c r="I35" s="66"/>
      <c r="J35" s="66"/>
      <c r="K35" s="69"/>
      <c r="L35" s="69"/>
      <c r="M35" s="69"/>
      <c r="N35" s="67"/>
      <c r="O35" s="67"/>
      <c r="P35" s="67"/>
      <c r="Q35" s="68"/>
      <c r="R35" s="68"/>
      <c r="S35" s="68"/>
    </row>
    <row r="36" spans="1:19" ht="19.5" x14ac:dyDescent="0.4">
      <c r="A36" s="61"/>
      <c r="B36" s="62"/>
      <c r="C36" s="62"/>
      <c r="D36" s="63"/>
      <c r="E36" s="64"/>
      <c r="F36" s="65"/>
      <c r="G36" s="65"/>
      <c r="H36" s="66"/>
      <c r="I36" s="66"/>
      <c r="J36" s="66"/>
      <c r="K36" s="69"/>
      <c r="L36" s="69"/>
      <c r="M36" s="69"/>
      <c r="N36" s="67"/>
      <c r="O36" s="67"/>
      <c r="P36" s="67"/>
      <c r="Q36" s="68"/>
      <c r="R36" s="68"/>
      <c r="S36" s="68"/>
    </row>
    <row r="37" spans="1:19" ht="19.5" x14ac:dyDescent="0.4">
      <c r="A37" s="61"/>
      <c r="B37" s="62"/>
      <c r="C37" s="62"/>
      <c r="D37" s="63"/>
      <c r="E37" s="64"/>
      <c r="F37" s="65"/>
      <c r="G37" s="65"/>
      <c r="H37" s="66"/>
      <c r="I37" s="66"/>
      <c r="J37" s="66"/>
      <c r="K37" s="69"/>
      <c r="L37" s="69"/>
      <c r="M37" s="69"/>
      <c r="N37" s="67"/>
      <c r="O37" s="67"/>
      <c r="P37" s="67"/>
      <c r="Q37" s="68"/>
      <c r="R37" s="68"/>
      <c r="S37" s="68"/>
    </row>
    <row r="38" spans="1:19" ht="19.5" x14ac:dyDescent="0.4">
      <c r="A38" s="61"/>
      <c r="B38" s="62"/>
      <c r="C38" s="62"/>
      <c r="D38" s="63"/>
      <c r="E38" s="64"/>
      <c r="F38" s="65"/>
      <c r="G38" s="65"/>
      <c r="H38" s="66"/>
      <c r="I38" s="66"/>
      <c r="J38" s="66"/>
      <c r="K38" s="69"/>
      <c r="L38" s="69"/>
      <c r="M38" s="69"/>
      <c r="N38" s="67"/>
      <c r="O38" s="67"/>
      <c r="P38" s="67"/>
      <c r="Q38" s="68"/>
      <c r="R38" s="68"/>
      <c r="S38" s="68"/>
    </row>
    <row r="39" spans="1:19" ht="19.5" x14ac:dyDescent="0.4">
      <c r="A39" s="61"/>
      <c r="B39" s="62"/>
      <c r="C39" s="62"/>
      <c r="D39" s="63"/>
      <c r="E39" s="64"/>
      <c r="F39" s="65"/>
      <c r="G39" s="65"/>
      <c r="H39" s="66"/>
      <c r="I39" s="66"/>
      <c r="J39" s="66"/>
      <c r="K39" s="69"/>
      <c r="L39" s="69"/>
      <c r="M39" s="69"/>
      <c r="N39" s="67"/>
      <c r="O39" s="67"/>
      <c r="P39" s="67"/>
      <c r="Q39" s="68"/>
      <c r="R39" s="68"/>
      <c r="S39" s="68"/>
    </row>
    <row r="40" spans="1:19" ht="19.5" x14ac:dyDescent="0.4">
      <c r="A40" s="61"/>
      <c r="B40" s="62"/>
      <c r="C40" s="62"/>
      <c r="D40" s="63"/>
      <c r="E40" s="64"/>
      <c r="F40" s="65"/>
      <c r="G40" s="65"/>
      <c r="H40" s="66"/>
      <c r="I40" s="66"/>
      <c r="J40" s="66"/>
      <c r="K40" s="69"/>
      <c r="L40" s="69"/>
      <c r="M40" s="69"/>
      <c r="N40" s="67"/>
      <c r="O40" s="67"/>
      <c r="P40" s="67"/>
      <c r="Q40" s="68"/>
      <c r="R40" s="68"/>
      <c r="S40" s="68"/>
    </row>
    <row r="41" spans="1:19" ht="19.5" x14ac:dyDescent="0.4">
      <c r="A41" s="61"/>
      <c r="B41" s="62"/>
      <c r="C41" s="62"/>
      <c r="D41" s="63"/>
      <c r="E41" s="64"/>
      <c r="F41" s="65"/>
      <c r="G41" s="65"/>
      <c r="H41" s="66"/>
      <c r="I41" s="66"/>
      <c r="J41" s="66"/>
      <c r="K41" s="69"/>
      <c r="L41" s="69"/>
      <c r="M41" s="69"/>
      <c r="N41" s="67"/>
      <c r="O41" s="67"/>
      <c r="P41" s="67"/>
      <c r="Q41" s="68"/>
      <c r="R41" s="68"/>
      <c r="S41" s="68"/>
    </row>
    <row r="42" spans="1:19" ht="19.5" x14ac:dyDescent="0.4">
      <c r="A42" s="61"/>
      <c r="B42" s="62"/>
      <c r="C42" s="62"/>
      <c r="D42" s="63"/>
      <c r="E42" s="64"/>
      <c r="F42" s="65"/>
      <c r="G42" s="65"/>
      <c r="H42" s="66"/>
      <c r="I42" s="66"/>
      <c r="J42" s="66"/>
      <c r="K42" s="69"/>
      <c r="L42" s="69"/>
      <c r="M42" s="69"/>
      <c r="N42" s="67"/>
      <c r="O42" s="67"/>
      <c r="P42" s="67"/>
      <c r="Q42" s="68"/>
      <c r="R42" s="68"/>
      <c r="S42" s="68"/>
    </row>
    <row r="43" spans="1:19" ht="19.5" x14ac:dyDescent="0.4">
      <c r="A43" s="61"/>
      <c r="B43" s="62"/>
      <c r="C43" s="62"/>
      <c r="D43" s="63"/>
      <c r="E43" s="64"/>
      <c r="F43" s="65"/>
      <c r="G43" s="65"/>
      <c r="H43" s="66"/>
      <c r="I43" s="66"/>
      <c r="J43" s="66"/>
      <c r="K43" s="69"/>
      <c r="L43" s="69"/>
      <c r="M43" s="69"/>
      <c r="N43" s="67"/>
      <c r="O43" s="67"/>
      <c r="P43" s="67"/>
      <c r="Q43" s="68"/>
      <c r="R43" s="68"/>
      <c r="S43" s="68"/>
    </row>
    <row r="44" spans="1:19" ht="19.5" x14ac:dyDescent="0.4">
      <c r="A44" s="61"/>
      <c r="B44" s="62"/>
      <c r="C44" s="62"/>
      <c r="D44" s="63"/>
      <c r="E44" s="64"/>
      <c r="F44" s="65"/>
      <c r="G44" s="65"/>
      <c r="H44" s="66"/>
      <c r="I44" s="66"/>
      <c r="J44" s="66"/>
      <c r="K44" s="69"/>
      <c r="L44" s="69"/>
      <c r="M44" s="69"/>
      <c r="N44" s="67"/>
      <c r="O44" s="67"/>
      <c r="P44" s="67"/>
      <c r="Q44" s="68"/>
      <c r="R44" s="68"/>
      <c r="S44" s="68"/>
    </row>
    <row r="45" spans="1:19" ht="19.5" x14ac:dyDescent="0.4">
      <c r="A45" s="61"/>
      <c r="B45" s="62"/>
      <c r="C45" s="62"/>
      <c r="D45" s="63"/>
      <c r="E45" s="64"/>
      <c r="F45" s="65"/>
      <c r="G45" s="65"/>
      <c r="H45" s="66"/>
      <c r="I45" s="66"/>
      <c r="J45" s="66"/>
      <c r="K45" s="69"/>
      <c r="L45" s="69"/>
      <c r="M45" s="69"/>
      <c r="N45" s="67"/>
      <c r="O45" s="67"/>
      <c r="P45" s="67"/>
      <c r="Q45" s="68"/>
      <c r="R45" s="68"/>
      <c r="S45" s="68"/>
    </row>
    <row r="46" spans="1:19" ht="19.5" x14ac:dyDescent="0.4">
      <c r="A46" s="61"/>
      <c r="B46" s="62"/>
      <c r="C46" s="62"/>
      <c r="D46" s="63"/>
      <c r="E46" s="64"/>
      <c r="F46" s="65"/>
      <c r="G46" s="65"/>
      <c r="H46" s="66"/>
      <c r="I46" s="66"/>
      <c r="J46" s="66"/>
      <c r="K46" s="69"/>
      <c r="L46" s="69"/>
      <c r="M46" s="69"/>
      <c r="N46" s="67"/>
      <c r="O46" s="67"/>
      <c r="P46" s="67"/>
      <c r="Q46" s="68"/>
      <c r="R46" s="68"/>
      <c r="S46" s="68"/>
    </row>
    <row r="47" spans="1:19" ht="19.5" x14ac:dyDescent="0.4">
      <c r="A47" s="61"/>
      <c r="B47" s="62"/>
      <c r="C47" s="62"/>
      <c r="D47" s="63"/>
      <c r="E47" s="64"/>
      <c r="F47" s="65"/>
      <c r="G47" s="65"/>
      <c r="H47" s="66"/>
      <c r="I47" s="66"/>
      <c r="J47" s="66"/>
      <c r="K47" s="69"/>
      <c r="L47" s="69"/>
      <c r="M47" s="69"/>
      <c r="N47" s="67"/>
      <c r="O47" s="67"/>
      <c r="P47" s="67"/>
      <c r="Q47" s="68"/>
      <c r="R47" s="68"/>
      <c r="S47" s="68"/>
    </row>
    <row r="48" spans="1:19" ht="19.5" x14ac:dyDescent="0.4">
      <c r="A48" s="61"/>
      <c r="B48" s="62"/>
      <c r="C48" s="62"/>
      <c r="D48" s="63"/>
      <c r="E48" s="64"/>
      <c r="F48" s="65"/>
      <c r="G48" s="65"/>
      <c r="H48" s="66"/>
      <c r="I48" s="66"/>
      <c r="J48" s="66"/>
      <c r="K48" s="69"/>
      <c r="L48" s="69"/>
      <c r="M48" s="69"/>
      <c r="N48" s="67"/>
      <c r="O48" s="67"/>
      <c r="P48" s="67"/>
      <c r="Q48" s="68"/>
      <c r="R48" s="68"/>
      <c r="S48" s="68"/>
    </row>
    <row r="49" spans="1:20" ht="19.5" x14ac:dyDescent="0.4">
      <c r="A49" s="61"/>
      <c r="B49" s="62"/>
      <c r="C49" s="62"/>
      <c r="D49" s="63"/>
      <c r="E49" s="64"/>
      <c r="F49" s="65"/>
      <c r="G49" s="65"/>
      <c r="H49" s="66"/>
      <c r="I49" s="66"/>
      <c r="J49" s="66"/>
      <c r="K49" s="69"/>
      <c r="L49" s="69"/>
      <c r="M49" s="69"/>
      <c r="N49" s="67"/>
      <c r="O49" s="67"/>
      <c r="P49" s="67"/>
      <c r="Q49" s="68"/>
      <c r="R49" s="68"/>
      <c r="S49" s="68"/>
    </row>
    <row r="50" spans="1:20" ht="19.5" x14ac:dyDescent="0.4">
      <c r="A50" s="61"/>
      <c r="B50" s="62"/>
      <c r="C50" s="62"/>
      <c r="D50" s="63"/>
      <c r="E50" s="64"/>
      <c r="F50" s="65"/>
      <c r="G50" s="65"/>
      <c r="H50" s="66"/>
      <c r="I50" s="66"/>
      <c r="J50" s="66"/>
      <c r="K50" s="69"/>
      <c r="L50" s="69"/>
      <c r="M50" s="69"/>
      <c r="N50" s="67"/>
      <c r="O50" s="67"/>
      <c r="P50" s="67"/>
      <c r="Q50" s="68"/>
      <c r="R50" s="68"/>
      <c r="S50" s="68"/>
    </row>
    <row r="51" spans="1:20" ht="19.5" x14ac:dyDescent="0.4">
      <c r="A51" s="61"/>
      <c r="B51" s="62"/>
      <c r="C51" s="62"/>
      <c r="D51" s="63"/>
      <c r="E51" s="64"/>
      <c r="F51" s="65"/>
      <c r="G51" s="65"/>
      <c r="H51" s="66"/>
      <c r="I51" s="66"/>
      <c r="J51" s="66"/>
      <c r="K51" s="69"/>
      <c r="L51" s="69"/>
      <c r="M51" s="69"/>
      <c r="N51" s="67"/>
      <c r="O51" s="67"/>
      <c r="P51" s="67"/>
      <c r="Q51" s="68"/>
      <c r="R51" s="68"/>
      <c r="S51" s="68"/>
    </row>
    <row r="52" spans="1:20" ht="19.5" x14ac:dyDescent="0.4">
      <c r="A52" s="61"/>
      <c r="B52" s="62"/>
      <c r="C52" s="62"/>
      <c r="D52" s="63"/>
      <c r="E52" s="64"/>
      <c r="F52" s="65"/>
      <c r="G52" s="65"/>
      <c r="H52" s="66"/>
      <c r="I52" s="66"/>
      <c r="J52" s="66"/>
      <c r="K52" s="69"/>
      <c r="L52" s="69"/>
      <c r="M52" s="69"/>
      <c r="N52" s="67"/>
      <c r="O52" s="67"/>
      <c r="P52" s="67"/>
      <c r="Q52" s="68"/>
      <c r="R52" s="68"/>
      <c r="S52" s="68"/>
    </row>
    <row r="53" spans="1:20" ht="19.5" x14ac:dyDescent="0.4">
      <c r="A53" s="61"/>
      <c r="B53" s="62"/>
      <c r="C53" s="62"/>
      <c r="D53" s="63"/>
      <c r="E53" s="64"/>
      <c r="F53" s="65"/>
      <c r="G53" s="65"/>
      <c r="H53" s="66"/>
      <c r="I53" s="66"/>
      <c r="J53" s="66"/>
      <c r="K53" s="69"/>
      <c r="L53" s="69"/>
      <c r="M53" s="69"/>
      <c r="N53" s="67"/>
      <c r="O53" s="67"/>
      <c r="P53" s="67"/>
      <c r="Q53" s="68"/>
      <c r="R53" s="68"/>
      <c r="S53" s="68"/>
    </row>
    <row r="54" spans="1:20" ht="19.5" x14ac:dyDescent="0.4">
      <c r="A54" s="61"/>
      <c r="B54" s="62"/>
      <c r="C54" s="62"/>
      <c r="D54" s="63"/>
      <c r="E54" s="64"/>
      <c r="F54" s="65"/>
      <c r="G54" s="65"/>
      <c r="H54" s="66"/>
      <c r="I54" s="66"/>
      <c r="J54" s="66"/>
      <c r="K54" s="69"/>
      <c r="L54" s="69"/>
      <c r="M54" s="69"/>
      <c r="N54" s="67"/>
      <c r="O54" s="67"/>
      <c r="P54" s="67"/>
      <c r="Q54" s="68"/>
      <c r="R54" s="68"/>
      <c r="S54" s="68"/>
    </row>
    <row r="55" spans="1:20" ht="19.5" x14ac:dyDescent="0.4">
      <c r="A55" s="61"/>
      <c r="B55" s="62"/>
      <c r="C55" s="62"/>
      <c r="D55" s="63"/>
      <c r="E55" s="64"/>
      <c r="F55" s="65"/>
      <c r="G55" s="65"/>
      <c r="H55" s="66"/>
      <c r="I55" s="66"/>
      <c r="J55" s="66"/>
      <c r="K55" s="69"/>
      <c r="L55" s="69"/>
      <c r="M55" s="69"/>
      <c r="N55" s="67"/>
      <c r="O55" s="67"/>
      <c r="P55" s="67"/>
      <c r="Q55" s="68"/>
      <c r="R55" s="68"/>
      <c r="S55" s="68"/>
    </row>
    <row r="56" spans="1:20" ht="19.5" x14ac:dyDescent="0.4">
      <c r="A56" s="50"/>
      <c r="B56" s="50"/>
      <c r="C56" s="50" t="s">
        <v>14</v>
      </c>
      <c r="D56" s="50"/>
      <c r="E56" s="51">
        <f>SUM(E3:E55)</f>
        <v>0</v>
      </c>
      <c r="F56" s="51">
        <f t="shared" ref="F56:S56" si="0">SUM(F3:F55)</f>
        <v>0</v>
      </c>
      <c r="G56" s="51">
        <f t="shared" si="0"/>
        <v>0</v>
      </c>
      <c r="H56" s="52">
        <f t="shared" si="0"/>
        <v>0</v>
      </c>
      <c r="I56" s="52">
        <f t="shared" si="0"/>
        <v>0</v>
      </c>
      <c r="J56" s="52">
        <f t="shared" si="0"/>
        <v>0</v>
      </c>
      <c r="K56" s="70">
        <f t="shared" si="0"/>
        <v>0</v>
      </c>
      <c r="L56" s="70">
        <f t="shared" si="0"/>
        <v>0</v>
      </c>
      <c r="M56" s="70">
        <f t="shared" si="0"/>
        <v>0</v>
      </c>
      <c r="N56" s="53">
        <f t="shared" si="0"/>
        <v>0</v>
      </c>
      <c r="O56" s="53">
        <f t="shared" si="0"/>
        <v>0</v>
      </c>
      <c r="P56" s="53">
        <f t="shared" si="0"/>
        <v>0</v>
      </c>
      <c r="Q56" s="54">
        <f t="shared" si="0"/>
        <v>0</v>
      </c>
      <c r="R56" s="54">
        <f t="shared" si="0"/>
        <v>0</v>
      </c>
      <c r="S56" s="54">
        <f t="shared" si="0"/>
        <v>0</v>
      </c>
    </row>
    <row r="57" spans="1:20" ht="19.5" x14ac:dyDescent="0.4">
      <c r="A57" s="50"/>
      <c r="B57" s="50"/>
      <c r="C57" s="50" t="s">
        <v>5</v>
      </c>
      <c r="D57" s="50"/>
      <c r="E57" s="51">
        <f>SUMIF($A3:A55,"&lt;6",E3:E55)</f>
        <v>0</v>
      </c>
      <c r="F57" s="51">
        <f ca="1">SUMIF($A3:B55,"&lt;6",F3:F55)</f>
        <v>0</v>
      </c>
      <c r="G57" s="51">
        <f ca="1">SUMIF($A3:C55,"&lt;6",G3:G55)</f>
        <v>0</v>
      </c>
      <c r="H57" s="52">
        <f ca="1">SUMIF($A3:F55,"&lt;6",H3:H55)</f>
        <v>0</v>
      </c>
      <c r="I57" s="52">
        <f ca="1">SUMIF($A3:G55,"&lt;6",I3:I55)</f>
        <v>0</v>
      </c>
      <c r="J57" s="52">
        <f ca="1">SUMIF($A3:G55,"&lt;6",J3:J55)</f>
        <v>0</v>
      </c>
      <c r="K57" s="70">
        <f ca="1">SUMIF($A3:I55,"&lt;6",K3:K55)</f>
        <v>0</v>
      </c>
      <c r="L57" s="70">
        <f ca="1">SUMIF($A3:J55,"&lt;6",L3:L55)</f>
        <v>0</v>
      </c>
      <c r="M57" s="70">
        <f ca="1">SUMIF($A3:J55,"&lt;6",M3:M55)</f>
        <v>0</v>
      </c>
      <c r="N57" s="53">
        <f ca="1">SUMIF($A3:I55,"&lt;6",N3:N55)</f>
        <v>0</v>
      </c>
      <c r="O57" s="53">
        <f ca="1">SUMIF($A3:J55,"&lt;6",O3:O55)</f>
        <v>0</v>
      </c>
      <c r="P57" s="53">
        <f ca="1">SUMIF($A3:J55,"&lt;6",P3:P55)</f>
        <v>0</v>
      </c>
      <c r="Q57" s="54">
        <f ca="1">SUMIF($A3:O55,"&lt;6",Q3:Q55)</f>
        <v>0</v>
      </c>
      <c r="R57" s="54">
        <f ca="1">SUMIF($A3:P55,"&lt;6",R3:R55)</f>
        <v>0</v>
      </c>
      <c r="S57" s="54">
        <f ca="1">SUMIF($A3:P55,"&lt;6",S3:S55)</f>
        <v>0</v>
      </c>
    </row>
    <row r="58" spans="1:20" ht="19.5" x14ac:dyDescent="0.4">
      <c r="A58" s="50"/>
      <c r="B58" s="50"/>
      <c r="C58" s="50" t="s">
        <v>6</v>
      </c>
      <c r="D58" s="50"/>
      <c r="E58" s="51">
        <f>SUMIF($A3:A55,"&gt;=6",E3:E55)</f>
        <v>0</v>
      </c>
      <c r="F58" s="51">
        <f ca="1">SUMIF($A3:B55,"&gt;=6",F3:F55)</f>
        <v>0</v>
      </c>
      <c r="G58" s="51">
        <f ca="1">SUMIF($A3:C55,"&gt;=6",G3:G55)</f>
        <v>0</v>
      </c>
      <c r="H58" s="52">
        <f ca="1">SUMIF($A3:F55,"&gt;=6",H3:H55)</f>
        <v>0</v>
      </c>
      <c r="I58" s="52">
        <f ca="1">SUMIF($A3:G55,"&gt;=6",I3:I55)</f>
        <v>0</v>
      </c>
      <c r="J58" s="52">
        <f ca="1">SUMIF($A3:G55,"&gt;=6",J3:J55)</f>
        <v>0</v>
      </c>
      <c r="K58" s="70">
        <f ca="1">SUMIF($A3:I55,"&gt;=6",K3:K55)</f>
        <v>0</v>
      </c>
      <c r="L58" s="70">
        <f ca="1">SUMIF($A3:J55,"&gt;=6",L3:L55)</f>
        <v>0</v>
      </c>
      <c r="M58" s="70">
        <f ca="1">SUMIF($A3:J55,"&gt;=6",M3:M55)</f>
        <v>0</v>
      </c>
      <c r="N58" s="53">
        <f ca="1">SUMIF($A3:I55,"&gt;=6",N3:N55)</f>
        <v>0</v>
      </c>
      <c r="O58" s="53">
        <f ca="1">SUMIF($A3:J55,"&gt;=6",O3:O55)</f>
        <v>0</v>
      </c>
      <c r="P58" s="53">
        <f ca="1">SUMIF($A3:J55,"&gt;=6",P3:P55)</f>
        <v>0</v>
      </c>
      <c r="Q58" s="54">
        <f ca="1">SUMIF($A3:O55,"&gt;=6",Q3:Q55)</f>
        <v>0</v>
      </c>
      <c r="R58" s="54">
        <f ca="1">SUMIF($A3:P55,"&gt;=6",R3:R55)</f>
        <v>0</v>
      </c>
      <c r="S58" s="54">
        <f ca="1">SUMIF($A3:P55,"&gt;=6",S3:S55)</f>
        <v>0</v>
      </c>
    </row>
    <row r="59" spans="1:20" ht="19.5" x14ac:dyDescent="0.4">
      <c r="A59" s="55"/>
      <c r="B59" s="55"/>
      <c r="C59" s="50" t="s">
        <v>7</v>
      </c>
      <c r="D59" s="50"/>
      <c r="E59" s="51">
        <f>E83</f>
        <v>0</v>
      </c>
      <c r="F59" s="51">
        <f t="shared" ref="F59:S59" ca="1" si="1">F83</f>
        <v>0</v>
      </c>
      <c r="G59" s="51">
        <f t="shared" ca="1" si="1"/>
        <v>0</v>
      </c>
      <c r="H59" s="52">
        <f t="shared" ca="1" si="1"/>
        <v>0</v>
      </c>
      <c r="I59" s="52">
        <f t="shared" ca="1" si="1"/>
        <v>0</v>
      </c>
      <c r="J59" s="52">
        <f t="shared" ca="1" si="1"/>
        <v>0</v>
      </c>
      <c r="K59" s="70">
        <f t="shared" ca="1" si="1"/>
        <v>0</v>
      </c>
      <c r="L59" s="70">
        <f t="shared" ca="1" si="1"/>
        <v>0</v>
      </c>
      <c r="M59" s="70">
        <f t="shared" ca="1" si="1"/>
        <v>0</v>
      </c>
      <c r="N59" s="53">
        <f t="shared" ca="1" si="1"/>
        <v>0</v>
      </c>
      <c r="O59" s="53">
        <f t="shared" ca="1" si="1"/>
        <v>0</v>
      </c>
      <c r="P59" s="53">
        <f t="shared" ca="1" si="1"/>
        <v>0</v>
      </c>
      <c r="Q59" s="54">
        <f t="shared" ca="1" si="1"/>
        <v>0</v>
      </c>
      <c r="R59" s="54">
        <f t="shared" ca="1" si="1"/>
        <v>0</v>
      </c>
      <c r="S59" s="54">
        <f t="shared" ca="1" si="1"/>
        <v>0</v>
      </c>
    </row>
    <row r="60" spans="1:20" s="4" customFormat="1" ht="19.5" x14ac:dyDescent="0.4">
      <c r="A60" s="56"/>
      <c r="B60" s="56"/>
      <c r="C60" s="56"/>
      <c r="D60" s="56"/>
      <c r="E60" s="91" t="s">
        <v>9</v>
      </c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</row>
    <row r="61" spans="1:20" s="3" customFormat="1" ht="19.5" x14ac:dyDescent="0.4">
      <c r="A61" s="50"/>
      <c r="B61" s="50"/>
      <c r="C61" s="50" t="s">
        <v>8</v>
      </c>
      <c r="D61" s="57"/>
      <c r="E61" s="93">
        <f ca="1">F56+F59</f>
        <v>0</v>
      </c>
      <c r="F61" s="94"/>
      <c r="G61" s="94"/>
      <c r="H61" s="95">
        <f ca="1">I56+I59</f>
        <v>0</v>
      </c>
      <c r="I61" s="96"/>
      <c r="J61" s="96"/>
      <c r="K61" s="100">
        <f ca="1">L56+L59</f>
        <v>0</v>
      </c>
      <c r="L61" s="101"/>
      <c r="M61" s="101"/>
      <c r="N61" s="97">
        <f ca="1">O56+O59</f>
        <v>0</v>
      </c>
      <c r="O61" s="98"/>
      <c r="P61" s="98"/>
      <c r="Q61" s="99">
        <f ca="1">R56+R59</f>
        <v>0</v>
      </c>
      <c r="R61" s="99"/>
      <c r="S61" s="99"/>
      <c r="T61" s="6"/>
    </row>
    <row r="62" spans="1:20" s="4" customFormat="1" ht="19.5" hidden="1" x14ac:dyDescent="0.4">
      <c r="A62" s="56"/>
      <c r="B62" s="56"/>
      <c r="C62" s="56"/>
      <c r="D62" s="56"/>
      <c r="E62" s="58">
        <f t="shared" ref="E62:S63" si="2">E57</f>
        <v>0</v>
      </c>
      <c r="F62" s="58">
        <f t="shared" ca="1" si="2"/>
        <v>0</v>
      </c>
      <c r="G62" s="58">
        <f t="shared" ca="1" si="2"/>
        <v>0</v>
      </c>
      <c r="H62" s="58">
        <f t="shared" ca="1" si="2"/>
        <v>0</v>
      </c>
      <c r="I62" s="58">
        <f t="shared" ca="1" si="2"/>
        <v>0</v>
      </c>
      <c r="J62" s="58">
        <f t="shared" ca="1" si="2"/>
        <v>0</v>
      </c>
      <c r="K62" s="71">
        <f t="shared" ca="1" si="2"/>
        <v>0</v>
      </c>
      <c r="L62" s="71">
        <f t="shared" ca="1" si="2"/>
        <v>0</v>
      </c>
      <c r="M62" s="71">
        <f t="shared" ca="1" si="2"/>
        <v>0</v>
      </c>
      <c r="N62" s="58">
        <f t="shared" ca="1" si="2"/>
        <v>0</v>
      </c>
      <c r="O62" s="58">
        <f t="shared" ca="1" si="2"/>
        <v>0</v>
      </c>
      <c r="P62" s="58">
        <f t="shared" ca="1" si="2"/>
        <v>0</v>
      </c>
      <c r="Q62" s="58">
        <f t="shared" ca="1" si="2"/>
        <v>0</v>
      </c>
      <c r="R62" s="58">
        <f t="shared" ca="1" si="2"/>
        <v>0</v>
      </c>
      <c r="S62" s="58">
        <f t="shared" ca="1" si="2"/>
        <v>0</v>
      </c>
    </row>
    <row r="63" spans="1:20" s="4" customFormat="1" ht="15.75" hidden="1" x14ac:dyDescent="0.3">
      <c r="A63" s="59"/>
      <c r="B63" s="59"/>
      <c r="C63" s="59"/>
      <c r="D63" s="59"/>
      <c r="E63" s="5">
        <f t="shared" si="2"/>
        <v>0</v>
      </c>
      <c r="F63" s="5">
        <f t="shared" ca="1" si="2"/>
        <v>0</v>
      </c>
      <c r="G63" s="5">
        <f t="shared" ca="1" si="2"/>
        <v>0</v>
      </c>
      <c r="H63" s="5">
        <f t="shared" ca="1" si="2"/>
        <v>0</v>
      </c>
      <c r="I63" s="5">
        <f t="shared" ca="1" si="2"/>
        <v>0</v>
      </c>
      <c r="J63" s="5">
        <f t="shared" ca="1" si="2"/>
        <v>0</v>
      </c>
      <c r="K63" s="72">
        <f t="shared" ca="1" si="2"/>
        <v>0</v>
      </c>
      <c r="L63" s="72">
        <f t="shared" ca="1" si="2"/>
        <v>0</v>
      </c>
      <c r="M63" s="72">
        <f t="shared" ca="1" si="2"/>
        <v>0</v>
      </c>
      <c r="N63" s="5">
        <f t="shared" ca="1" si="2"/>
        <v>0</v>
      </c>
      <c r="O63" s="5">
        <f t="shared" ca="1" si="2"/>
        <v>0</v>
      </c>
      <c r="P63" s="5">
        <f t="shared" ca="1" si="2"/>
        <v>0</v>
      </c>
      <c r="Q63" s="5">
        <f t="shared" ca="1" si="2"/>
        <v>0</v>
      </c>
      <c r="R63" s="5">
        <f t="shared" ca="1" si="2"/>
        <v>0</v>
      </c>
      <c r="S63" s="5">
        <f t="shared" ca="1" si="2"/>
        <v>0</v>
      </c>
    </row>
    <row r="64" spans="1:20" s="4" customFormat="1" ht="15.75" hidden="1" x14ac:dyDescent="0.3">
      <c r="A64" s="59"/>
      <c r="B64" s="59"/>
      <c r="C64" s="59"/>
      <c r="D64" s="59"/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72">
        <v>0</v>
      </c>
      <c r="L64" s="72">
        <v>0</v>
      </c>
      <c r="M64" s="72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</row>
    <row r="65" spans="1:19" s="4" customFormat="1" ht="15.75" hidden="1" x14ac:dyDescent="0.3">
      <c r="A65" s="59"/>
      <c r="B65" s="59"/>
      <c r="C65" s="59"/>
      <c r="D65" s="59"/>
      <c r="E65" s="5">
        <f t="shared" ref="E65:S65" si="3">SUM(E62:E64)</f>
        <v>0</v>
      </c>
      <c r="F65" s="5">
        <f t="shared" ca="1" si="3"/>
        <v>0</v>
      </c>
      <c r="G65" s="5">
        <f t="shared" ca="1" si="3"/>
        <v>0</v>
      </c>
      <c r="H65" s="5">
        <f t="shared" ca="1" si="3"/>
        <v>0</v>
      </c>
      <c r="I65" s="5">
        <f t="shared" ca="1" si="3"/>
        <v>0</v>
      </c>
      <c r="J65" s="5">
        <f t="shared" ca="1" si="3"/>
        <v>0</v>
      </c>
      <c r="K65" s="72">
        <f t="shared" ca="1" si="3"/>
        <v>0</v>
      </c>
      <c r="L65" s="72">
        <f t="shared" ca="1" si="3"/>
        <v>0</v>
      </c>
      <c r="M65" s="72">
        <f t="shared" ca="1" si="3"/>
        <v>0</v>
      </c>
      <c r="N65" s="5">
        <f t="shared" ca="1" si="3"/>
        <v>0</v>
      </c>
      <c r="O65" s="5">
        <f t="shared" ca="1" si="3"/>
        <v>0</v>
      </c>
      <c r="P65" s="5">
        <f t="shared" ca="1" si="3"/>
        <v>0</v>
      </c>
      <c r="Q65" s="5">
        <f t="shared" ca="1" si="3"/>
        <v>0</v>
      </c>
      <c r="R65" s="5">
        <f t="shared" ca="1" si="3"/>
        <v>0</v>
      </c>
      <c r="S65" s="5">
        <f t="shared" ca="1" si="3"/>
        <v>0</v>
      </c>
    </row>
    <row r="66" spans="1:19" s="4" customFormat="1" ht="15.75" hidden="1" x14ac:dyDescent="0.3">
      <c r="A66" s="60"/>
      <c r="B66" s="60"/>
      <c r="C66" s="60"/>
      <c r="D66" s="60"/>
      <c r="E66" s="35"/>
      <c r="F66" s="35"/>
      <c r="G66" s="35"/>
      <c r="H66" s="35"/>
      <c r="I66" s="35"/>
      <c r="J66" s="35"/>
      <c r="K66" s="73"/>
      <c r="L66" s="73"/>
      <c r="M66" s="73"/>
      <c r="N66" s="35"/>
      <c r="O66" s="35"/>
      <c r="P66" s="35"/>
      <c r="Q66" s="35"/>
      <c r="R66" s="35"/>
      <c r="S66" s="35"/>
    </row>
    <row r="67" spans="1:19" s="4" customFormat="1" ht="15.75" hidden="1" x14ac:dyDescent="0.3">
      <c r="A67" s="59"/>
      <c r="B67" s="59"/>
      <c r="C67" s="37" t="s">
        <v>15</v>
      </c>
      <c r="E67" s="16"/>
      <c r="F67" s="13"/>
      <c r="G67" s="13"/>
      <c r="H67" s="7"/>
      <c r="I67" s="7"/>
      <c r="J67" s="7"/>
      <c r="K67" s="74"/>
      <c r="L67" s="74"/>
      <c r="M67" s="74"/>
      <c r="N67" s="19"/>
      <c r="O67" s="19"/>
      <c r="P67" s="19"/>
      <c r="Q67" s="25"/>
      <c r="R67" s="25"/>
      <c r="S67" s="25"/>
    </row>
    <row r="68" spans="1:19" s="4" customFormat="1" ht="15.75" hidden="1" x14ac:dyDescent="0.3">
      <c r="A68" s="59"/>
      <c r="B68" s="59"/>
      <c r="C68" s="37" t="s">
        <v>16</v>
      </c>
      <c r="E68" s="16">
        <f>+E72/2</f>
        <v>0</v>
      </c>
      <c r="F68" s="16">
        <f t="shared" ref="F68:G68" ca="1" si="4">+F72/2</f>
        <v>0</v>
      </c>
      <c r="G68" s="16">
        <f t="shared" ca="1" si="4"/>
        <v>0</v>
      </c>
      <c r="H68" s="10">
        <f ca="1">+H72/2</f>
        <v>0</v>
      </c>
      <c r="I68" s="10">
        <f t="shared" ref="I68:J68" ca="1" si="5">+I72/2</f>
        <v>0</v>
      </c>
      <c r="J68" s="10">
        <f t="shared" ca="1" si="5"/>
        <v>0</v>
      </c>
      <c r="K68" s="75">
        <f ca="1">+K72/2</f>
        <v>0</v>
      </c>
      <c r="L68" s="75">
        <f t="shared" ref="L68:M68" ca="1" si="6">+L72/2</f>
        <v>0</v>
      </c>
      <c r="M68" s="75">
        <f t="shared" ca="1" si="6"/>
        <v>0</v>
      </c>
      <c r="N68" s="22">
        <f ca="1">+N72/2</f>
        <v>0</v>
      </c>
      <c r="O68" s="22">
        <f t="shared" ref="O68:P68" ca="1" si="7">+O72/2</f>
        <v>0</v>
      </c>
      <c r="P68" s="22">
        <f t="shared" ca="1" si="7"/>
        <v>0</v>
      </c>
      <c r="Q68" s="28">
        <f ca="1">+Q72/2</f>
        <v>0</v>
      </c>
      <c r="R68" s="28">
        <f t="shared" ref="R68:S68" ca="1" si="8">+R72/2</f>
        <v>0</v>
      </c>
      <c r="S68" s="28">
        <f t="shared" ca="1" si="8"/>
        <v>0</v>
      </c>
    </row>
    <row r="69" spans="1:19" s="4" customFormat="1" ht="15.75" hidden="1" x14ac:dyDescent="0.3">
      <c r="A69" s="59"/>
      <c r="B69" s="59"/>
      <c r="C69" s="38" t="s">
        <v>17</v>
      </c>
      <c r="E69" s="16">
        <f>ROUNDUP(+E72*0.8,0)</f>
        <v>0</v>
      </c>
      <c r="F69" s="16">
        <f t="shared" ref="F69:G69" ca="1" si="9">ROUNDUP(+F72*0.8,0)</f>
        <v>0</v>
      </c>
      <c r="G69" s="16">
        <f t="shared" ca="1" si="9"/>
        <v>0</v>
      </c>
      <c r="H69" s="10">
        <f ca="1">ROUNDUP(+H72*0.8,0)</f>
        <v>0</v>
      </c>
      <c r="I69" s="10">
        <f t="shared" ref="I69:J69" ca="1" si="10">ROUNDUP(+I72*0.8,0)</f>
        <v>0</v>
      </c>
      <c r="J69" s="10">
        <f t="shared" ca="1" si="10"/>
        <v>0</v>
      </c>
      <c r="K69" s="75">
        <f ca="1">ROUNDUP(+K72*0.8,0)</f>
        <v>0</v>
      </c>
      <c r="L69" s="75">
        <f t="shared" ref="L69:M69" ca="1" si="11">ROUNDUP(+L72*0.8,0)</f>
        <v>0</v>
      </c>
      <c r="M69" s="75">
        <f t="shared" ca="1" si="11"/>
        <v>0</v>
      </c>
      <c r="N69" s="22">
        <f ca="1">ROUNDUP(+N72*0.8,0)</f>
        <v>0</v>
      </c>
      <c r="O69" s="22">
        <f t="shared" ref="O69:P69" ca="1" si="12">ROUNDUP(+O72*0.8,0)</f>
        <v>0</v>
      </c>
      <c r="P69" s="22">
        <f t="shared" ca="1" si="12"/>
        <v>0</v>
      </c>
      <c r="Q69" s="28">
        <f ca="1">ROUNDUP(+Q72*0.8,0)</f>
        <v>0</v>
      </c>
      <c r="R69" s="28">
        <f t="shared" ref="R69:S69" ca="1" si="13">ROUNDUP(+R72*0.8,0)</f>
        <v>0</v>
      </c>
      <c r="S69" s="28">
        <f t="shared" ca="1" si="13"/>
        <v>0</v>
      </c>
    </row>
    <row r="70" spans="1:19" s="4" customFormat="1" ht="15.75" hidden="1" x14ac:dyDescent="0.3">
      <c r="A70" s="59"/>
      <c r="B70" s="59"/>
      <c r="C70" s="38"/>
      <c r="E70" s="39">
        <f>+E69-ROUNDUP(E68,0)</f>
        <v>0</v>
      </c>
      <c r="F70" s="39">
        <f t="shared" ref="F70:G70" ca="1" si="14">+F69-ROUNDUP(F68,0)</f>
        <v>0</v>
      </c>
      <c r="G70" s="39">
        <f t="shared" ca="1" si="14"/>
        <v>0</v>
      </c>
      <c r="H70" s="40">
        <f ca="1">+H69-ROUNDUP(H68,0)</f>
        <v>0</v>
      </c>
      <c r="I70" s="40">
        <f t="shared" ref="I70:J70" ca="1" si="15">+I69-ROUNDUP(I68,0)</f>
        <v>0</v>
      </c>
      <c r="J70" s="40">
        <f t="shared" ca="1" si="15"/>
        <v>0</v>
      </c>
      <c r="K70" s="76">
        <f ca="1">+K69-ROUNDUP(K68,0)</f>
        <v>0</v>
      </c>
      <c r="L70" s="76">
        <f t="shared" ref="L70:M70" ca="1" si="16">+L69-ROUNDUP(L68,0)</f>
        <v>0</v>
      </c>
      <c r="M70" s="76">
        <f t="shared" ca="1" si="16"/>
        <v>0</v>
      </c>
      <c r="N70" s="41">
        <f ca="1">+N69-ROUNDUP(N68,0)</f>
        <v>0</v>
      </c>
      <c r="O70" s="41">
        <f t="shared" ref="O70:P70" ca="1" si="17">+O69-ROUNDUP(O68,0)</f>
        <v>0</v>
      </c>
      <c r="P70" s="41">
        <f t="shared" ca="1" si="17"/>
        <v>0</v>
      </c>
      <c r="Q70" s="42">
        <f ca="1">+Q69-ROUNDUP(Q68,0)</f>
        <v>0</v>
      </c>
      <c r="R70" s="42">
        <f t="shared" ref="R70:S70" ca="1" si="18">+R69-ROUNDUP(R68,0)</f>
        <v>0</v>
      </c>
      <c r="S70" s="42">
        <f t="shared" ca="1" si="18"/>
        <v>0</v>
      </c>
    </row>
    <row r="71" spans="1:19" s="4" customFormat="1" ht="15.75" hidden="1" x14ac:dyDescent="0.3">
      <c r="A71" s="59"/>
      <c r="B71" s="59"/>
      <c r="C71" s="37" t="s">
        <v>18</v>
      </c>
      <c r="E71" s="16">
        <f>+E72*0.2</f>
        <v>0</v>
      </c>
      <c r="F71" s="16">
        <f t="shared" ref="F71:G71" ca="1" si="19">+F72*0.2</f>
        <v>0</v>
      </c>
      <c r="G71" s="16">
        <f t="shared" ca="1" si="19"/>
        <v>0</v>
      </c>
      <c r="H71" s="10">
        <f ca="1">+H72*0.2</f>
        <v>0</v>
      </c>
      <c r="I71" s="10">
        <f t="shared" ref="I71:J71" ca="1" si="20">+I72*0.2</f>
        <v>0</v>
      </c>
      <c r="J71" s="10">
        <f t="shared" ca="1" si="20"/>
        <v>0</v>
      </c>
      <c r="K71" s="75">
        <f ca="1">+K72*0.2</f>
        <v>0</v>
      </c>
      <c r="L71" s="75">
        <f t="shared" ref="L71:M71" ca="1" si="21">+L72*0.2</f>
        <v>0</v>
      </c>
      <c r="M71" s="75">
        <f t="shared" ca="1" si="21"/>
        <v>0</v>
      </c>
      <c r="N71" s="22">
        <f ca="1">+N72*0.2</f>
        <v>0</v>
      </c>
      <c r="O71" s="22">
        <f t="shared" ref="O71:P71" ca="1" si="22">+O72*0.2</f>
        <v>0</v>
      </c>
      <c r="P71" s="22">
        <f t="shared" ca="1" si="22"/>
        <v>0</v>
      </c>
      <c r="Q71" s="28">
        <f ca="1">+Q72*0.2</f>
        <v>0</v>
      </c>
      <c r="R71" s="28">
        <f t="shared" ref="R71:S71" ca="1" si="23">+R72*0.2</f>
        <v>0</v>
      </c>
      <c r="S71" s="28">
        <f t="shared" ca="1" si="23"/>
        <v>0</v>
      </c>
    </row>
    <row r="72" spans="1:19" s="4" customFormat="1" ht="15.75" hidden="1" x14ac:dyDescent="0.3">
      <c r="A72" s="59"/>
      <c r="B72" s="59"/>
      <c r="C72" s="37" t="s">
        <v>19</v>
      </c>
      <c r="E72" s="90">
        <f>IF(E65&gt;6,IF(E65&gt;301,0,(+E62/8+(+E63+E64)/12)),0)</f>
        <v>0</v>
      </c>
      <c r="F72" s="90">
        <f t="shared" ref="F72:S72" ca="1" si="24">IF(F65&gt;6,IF(F65&gt;301,0,(+F62/8+(+F63+F64)/12)),0)</f>
        <v>0</v>
      </c>
      <c r="G72" s="90">
        <f t="shared" ca="1" si="24"/>
        <v>0</v>
      </c>
      <c r="H72" s="90">
        <f t="shared" ca="1" si="24"/>
        <v>0</v>
      </c>
      <c r="I72" s="90">
        <f t="shared" ca="1" si="24"/>
        <v>0</v>
      </c>
      <c r="J72" s="90">
        <f t="shared" ca="1" si="24"/>
        <v>0</v>
      </c>
      <c r="K72" s="90">
        <f t="shared" ca="1" si="24"/>
        <v>0</v>
      </c>
      <c r="L72" s="90">
        <f t="shared" ca="1" si="24"/>
        <v>0</v>
      </c>
      <c r="M72" s="90">
        <f t="shared" ca="1" si="24"/>
        <v>0</v>
      </c>
      <c r="N72" s="90">
        <f t="shared" ca="1" si="24"/>
        <v>0</v>
      </c>
      <c r="O72" s="90">
        <f t="shared" ca="1" si="24"/>
        <v>0</v>
      </c>
      <c r="P72" s="90">
        <f t="shared" ca="1" si="24"/>
        <v>0</v>
      </c>
      <c r="Q72" s="90">
        <f t="shared" ca="1" si="24"/>
        <v>0</v>
      </c>
      <c r="R72" s="90">
        <f t="shared" ca="1" si="24"/>
        <v>0</v>
      </c>
      <c r="S72" s="90">
        <f t="shared" ca="1" si="24"/>
        <v>0</v>
      </c>
    </row>
    <row r="73" spans="1:19" s="4" customFormat="1" ht="15.75" hidden="1" x14ac:dyDescent="0.3">
      <c r="A73" s="59"/>
      <c r="B73" s="59"/>
      <c r="C73" s="37" t="s">
        <v>20</v>
      </c>
      <c r="E73" s="39">
        <f>IF(E65&gt;50,E72+1,E72)</f>
        <v>0</v>
      </c>
      <c r="F73" s="39">
        <f t="shared" ref="F73:G73" ca="1" si="25">IF(F65&gt;50,F72+1,F72)</f>
        <v>0</v>
      </c>
      <c r="G73" s="39">
        <f t="shared" ca="1" si="25"/>
        <v>0</v>
      </c>
      <c r="H73" s="40">
        <f ca="1">IF(H65&gt;50,H72+1,H72)</f>
        <v>0</v>
      </c>
      <c r="I73" s="40">
        <f t="shared" ref="I73:J73" ca="1" si="26">IF(I65&gt;50,I72+1,I72)</f>
        <v>0</v>
      </c>
      <c r="J73" s="40">
        <f t="shared" ca="1" si="26"/>
        <v>0</v>
      </c>
      <c r="K73" s="76">
        <f ca="1">IF(K65&gt;50,K72+1,K72)</f>
        <v>0</v>
      </c>
      <c r="L73" s="76">
        <f t="shared" ref="L73:M73" ca="1" si="27">IF(L65&gt;50,L72+1,L72)</f>
        <v>0</v>
      </c>
      <c r="M73" s="76">
        <f t="shared" ca="1" si="27"/>
        <v>0</v>
      </c>
      <c r="N73" s="41">
        <f ca="1">IF(N65&gt;50,N72+1,N72)</f>
        <v>0</v>
      </c>
      <c r="O73" s="41">
        <f t="shared" ref="O73:P73" ca="1" si="28">IF(O65&gt;50,O72+1,O72)</f>
        <v>0</v>
      </c>
      <c r="P73" s="41">
        <f t="shared" ca="1" si="28"/>
        <v>0</v>
      </c>
      <c r="Q73" s="42">
        <f ca="1">IF(Q65&gt;50,Q72+1,Q72)</f>
        <v>0</v>
      </c>
      <c r="R73" s="42">
        <f t="shared" ref="R73:S73" ca="1" si="29">IF(R65&gt;50,R72+1,R72)</f>
        <v>0</v>
      </c>
      <c r="S73" s="42">
        <f t="shared" ca="1" si="29"/>
        <v>0</v>
      </c>
    </row>
    <row r="74" spans="1:19" s="4" customFormat="1" ht="64.5" hidden="1" customHeight="1" x14ac:dyDescent="0.3">
      <c r="A74" s="59"/>
      <c r="B74" s="59"/>
      <c r="C74" s="37"/>
      <c r="E74" s="43" t="str">
        <f>IF(E65&gt;300,"dépassement de l'effectif autorisé"," ")</f>
        <v xml:space="preserve"> </v>
      </c>
      <c r="F74" s="43" t="str">
        <f t="shared" ref="F74:G74" ca="1" si="30">IF(F65&gt;300,"dépassement de l'effectif autorisé"," ")</f>
        <v xml:space="preserve"> </v>
      </c>
      <c r="G74" s="43" t="str">
        <f t="shared" ca="1" si="30"/>
        <v xml:space="preserve"> </v>
      </c>
      <c r="H74" s="44" t="str">
        <f ca="1">IF(H65&gt;300,"dépassement de l'effectif autorisé"," ")</f>
        <v xml:space="preserve"> </v>
      </c>
      <c r="I74" s="44" t="str">
        <f t="shared" ref="I74:J74" ca="1" si="31">IF(I65&gt;300,"dépassement de l'effectif autorisé"," ")</f>
        <v xml:space="preserve"> </v>
      </c>
      <c r="J74" s="44" t="str">
        <f t="shared" ca="1" si="31"/>
        <v xml:space="preserve"> </v>
      </c>
      <c r="K74" s="77" t="str">
        <f ca="1">IF(K65&gt;300,"dépassement de l'effectif autorisé"," ")</f>
        <v xml:space="preserve"> </v>
      </c>
      <c r="L74" s="77" t="str">
        <f t="shared" ref="L74:M74" ca="1" si="32">IF(L65&gt;300,"dépassement de l'effectif autorisé"," ")</f>
        <v xml:space="preserve"> </v>
      </c>
      <c r="M74" s="77" t="str">
        <f t="shared" ca="1" si="32"/>
        <v xml:space="preserve"> </v>
      </c>
      <c r="N74" s="45" t="str">
        <f ca="1">IF(N65&gt;300,"dépassement de l'effectif autorisé"," ")</f>
        <v xml:space="preserve"> </v>
      </c>
      <c r="O74" s="45" t="str">
        <f t="shared" ref="O74:P74" ca="1" si="33">IF(O65&gt;300,"dépassement de l'effectif autorisé"," ")</f>
        <v xml:space="preserve"> </v>
      </c>
      <c r="P74" s="45" t="str">
        <f t="shared" ca="1" si="33"/>
        <v xml:space="preserve"> </v>
      </c>
      <c r="Q74" s="46" t="str">
        <f ca="1">IF(Q65&gt;300,"dépassement de l'effectif autorisé"," ")</f>
        <v xml:space="preserve"> </v>
      </c>
      <c r="R74" s="46" t="str">
        <f t="shared" ref="R74:S74" ca="1" si="34">IF(R65&gt;300,"dépassement de l'effectif autorisé"," ")</f>
        <v xml:space="preserve"> </v>
      </c>
      <c r="S74" s="46" t="str">
        <f t="shared" ca="1" si="34"/>
        <v xml:space="preserve"> </v>
      </c>
    </row>
    <row r="75" spans="1:19" s="4" customFormat="1" ht="100.5" customHeight="1" x14ac:dyDescent="0.3">
      <c r="A75" s="59"/>
      <c r="B75" s="59"/>
      <c r="C75" s="37"/>
      <c r="E75" s="43" t="str">
        <f>IF(IF(E65&gt;0,E65,13)&lt;8,"un centre de loisirs reçoit au minimum 8 mineurs"," ")</f>
        <v xml:space="preserve"> </v>
      </c>
      <c r="F75" s="43" t="str">
        <f t="shared" ref="F75:G75" ca="1" si="35">IF(IF(F65&gt;0,F65,13)&lt;8,"un centre de loisirs reçoit au minimum 8 mineurs"," ")</f>
        <v xml:space="preserve"> </v>
      </c>
      <c r="G75" s="43" t="str">
        <f t="shared" ca="1" si="35"/>
        <v xml:space="preserve"> </v>
      </c>
      <c r="H75" s="44" t="str">
        <f ca="1">IF(IF(H65&gt;0,H65,13)&lt;8,"un centre de loisirs reçoit au minimum 8 mineurs"," ")</f>
        <v xml:space="preserve"> </v>
      </c>
      <c r="I75" s="44" t="str">
        <f t="shared" ref="I75:J75" ca="1" si="36">IF(IF(I65&gt;0,I65,13)&lt;8,"un centre de loisirs reçoit au minimum 8 mineurs"," ")</f>
        <v xml:space="preserve"> </v>
      </c>
      <c r="J75" s="44" t="str">
        <f t="shared" ca="1" si="36"/>
        <v xml:space="preserve"> </v>
      </c>
      <c r="K75" s="77" t="str">
        <f ca="1">IF(IF(K65&gt;0,K65,13)&lt;8,"un centre de loisirs reçoit au minimum 8 mineurs"," ")</f>
        <v xml:space="preserve"> </v>
      </c>
      <c r="L75" s="77" t="str">
        <f t="shared" ref="L75:M75" ca="1" si="37">IF(IF(L65&gt;0,L65,13)&lt;8,"un centre de loisirs reçoit au minimum 8 mineurs"," ")</f>
        <v xml:space="preserve"> </v>
      </c>
      <c r="M75" s="77" t="str">
        <f t="shared" ca="1" si="37"/>
        <v xml:space="preserve"> </v>
      </c>
      <c r="N75" s="45" t="str">
        <f ca="1">IF(IF(N65&gt;0,N65,13)&lt;8,"un centre de loisirs reçoit au minimum 8 mineurs"," ")</f>
        <v xml:space="preserve"> </v>
      </c>
      <c r="O75" s="45" t="str">
        <f t="shared" ref="O75:P75" ca="1" si="38">IF(IF(O65&gt;0,O65,13)&lt;8,"un centre de loisirs reçoit au minimum 8 mineurs"," ")</f>
        <v xml:space="preserve"> </v>
      </c>
      <c r="P75" s="45" t="str">
        <f t="shared" ca="1" si="38"/>
        <v xml:space="preserve"> </v>
      </c>
      <c r="Q75" s="46" t="str">
        <f ca="1">IF(IF(Q65&gt;0,Q65,13)&lt;8,"un centre de loisirs reçoit au minimum 8 mineurs"," ")</f>
        <v xml:space="preserve"> </v>
      </c>
      <c r="R75" s="46" t="str">
        <f t="shared" ref="R75:S75" ca="1" si="39">IF(IF(R65&gt;0,R65,13)&lt;8,"un centre de loisirs reçoit au minimum 8 mineurs"," ")</f>
        <v xml:space="preserve"> </v>
      </c>
      <c r="S75" s="46" t="str">
        <f t="shared" ca="1" si="39"/>
        <v xml:space="preserve"> </v>
      </c>
    </row>
    <row r="76" spans="1:19" s="4" customFormat="1" ht="15.75" x14ac:dyDescent="0.3">
      <c r="A76" s="59"/>
      <c r="B76" s="59"/>
      <c r="C76" s="47" t="s">
        <v>21</v>
      </c>
      <c r="E76" s="14">
        <f>IF(E72&lt;=0,0,+ROUNDUP(E68,0))</f>
        <v>0</v>
      </c>
      <c r="F76" s="14">
        <f t="shared" ref="F76:G76" ca="1" si="40">IF(F72&lt;=0,0,+ROUNDUP(F68,0))</f>
        <v>0</v>
      </c>
      <c r="G76" s="14">
        <f t="shared" ca="1" si="40"/>
        <v>0</v>
      </c>
      <c r="H76" s="8">
        <f ca="1">IF(H72&lt;=0,0,+ROUNDUP(H68,0))</f>
        <v>0</v>
      </c>
      <c r="I76" s="8">
        <f t="shared" ref="I76:J76" ca="1" si="41">IF(I72&lt;=0,0,+ROUNDUP(I68,0))</f>
        <v>0</v>
      </c>
      <c r="J76" s="8">
        <f t="shared" ca="1" si="41"/>
        <v>0</v>
      </c>
      <c r="K76" s="78">
        <f ca="1">IF(K72&lt;=0,0,+ROUNDUP(K68,0))</f>
        <v>0</v>
      </c>
      <c r="L76" s="78">
        <f t="shared" ref="L76:M76" ca="1" si="42">IF(L72&lt;=0,0,+ROUNDUP(L68,0))</f>
        <v>0</v>
      </c>
      <c r="M76" s="78">
        <f t="shared" ca="1" si="42"/>
        <v>0</v>
      </c>
      <c r="N76" s="20">
        <f ca="1">IF(N72&lt;=0,0,+ROUNDUP(N68,0))</f>
        <v>0</v>
      </c>
      <c r="O76" s="20">
        <f t="shared" ref="O76:P76" ca="1" si="43">IF(O72&lt;=0,0,+ROUNDUP(O68,0))</f>
        <v>0</v>
      </c>
      <c r="P76" s="20">
        <f t="shared" ca="1" si="43"/>
        <v>0</v>
      </c>
      <c r="Q76" s="26">
        <f ca="1">IF(Q72&lt;=0,0,+ROUNDUP(Q68,0))</f>
        <v>0</v>
      </c>
      <c r="R76" s="26">
        <f t="shared" ref="R76:S76" ca="1" si="44">IF(R72&lt;=0,0,+ROUNDUP(R68,0))</f>
        <v>0</v>
      </c>
      <c r="S76" s="26">
        <f t="shared" ca="1" si="44"/>
        <v>0</v>
      </c>
    </row>
    <row r="77" spans="1:19" s="4" customFormat="1" ht="15.75" x14ac:dyDescent="0.3">
      <c r="A77" s="59"/>
      <c r="B77" s="59"/>
      <c r="C77" s="47" t="s">
        <v>22</v>
      </c>
      <c r="E77" s="15">
        <f>IF(E72&lt;1,0,E70)</f>
        <v>0</v>
      </c>
      <c r="F77" s="15">
        <f t="shared" ref="F77:G77" ca="1" si="45">IF(F72&lt;1,0,F70)</f>
        <v>0</v>
      </c>
      <c r="G77" s="15">
        <f t="shared" ca="1" si="45"/>
        <v>0</v>
      </c>
      <c r="H77" s="9">
        <f ca="1">IF(H72&lt;1,0,H70)</f>
        <v>0</v>
      </c>
      <c r="I77" s="9">
        <f t="shared" ref="I77:J77" ca="1" si="46">IF(I72&lt;1,0,I70)</f>
        <v>0</v>
      </c>
      <c r="J77" s="9">
        <f t="shared" ca="1" si="46"/>
        <v>0</v>
      </c>
      <c r="K77" s="79">
        <f ca="1">IF(K72&lt;1,0,K70)</f>
        <v>0</v>
      </c>
      <c r="L77" s="79">
        <f t="shared" ref="L77:M77" ca="1" si="47">IF(L72&lt;1,0,L70)</f>
        <v>0</v>
      </c>
      <c r="M77" s="79">
        <f t="shared" ca="1" si="47"/>
        <v>0</v>
      </c>
      <c r="N77" s="21">
        <f ca="1">IF(N72&lt;1,0,N70)</f>
        <v>0</v>
      </c>
      <c r="O77" s="21">
        <f t="shared" ref="O77:P77" ca="1" si="48">IF(O72&lt;1,0,O70)</f>
        <v>0</v>
      </c>
      <c r="P77" s="21">
        <f t="shared" ca="1" si="48"/>
        <v>0</v>
      </c>
      <c r="Q77" s="27">
        <f ca="1">IF(Q72&lt;1,0,Q70)</f>
        <v>0</v>
      </c>
      <c r="R77" s="27">
        <f t="shared" ref="R77:S77" ca="1" si="49">IF(R72&lt;1,0,R70)</f>
        <v>0</v>
      </c>
      <c r="S77" s="27">
        <f t="shared" ca="1" si="49"/>
        <v>0</v>
      </c>
    </row>
    <row r="78" spans="1:19" s="4" customFormat="1" ht="15.75" x14ac:dyDescent="0.3">
      <c r="A78" s="59"/>
      <c r="B78" s="59"/>
      <c r="C78" s="47" t="s">
        <v>23</v>
      </c>
      <c r="E78" s="14">
        <f>IF(E72&lt;1,0,+E79-E76-E77)</f>
        <v>0</v>
      </c>
      <c r="F78" s="14">
        <f t="shared" ref="F78:G78" ca="1" si="50">IF(F72&lt;1,0,+F79-F76-F77)</f>
        <v>0</v>
      </c>
      <c r="G78" s="14">
        <f t="shared" ca="1" si="50"/>
        <v>0</v>
      </c>
      <c r="H78" s="8">
        <f ca="1">IF(H72&lt;1,0,+H79-H76-H77)</f>
        <v>0</v>
      </c>
      <c r="I78" s="8">
        <f t="shared" ref="I78:J78" ca="1" si="51">IF(I72&lt;1,0,+I79-I76-I77)</f>
        <v>0</v>
      </c>
      <c r="J78" s="8">
        <f t="shared" ca="1" si="51"/>
        <v>0</v>
      </c>
      <c r="K78" s="78">
        <f ca="1">IF(K72&lt;1,0,+K79-K76-K77)</f>
        <v>0</v>
      </c>
      <c r="L78" s="78">
        <f t="shared" ref="L78:M78" ca="1" si="52">IF(L72&lt;1,0,+L79-L76-L77)</f>
        <v>0</v>
      </c>
      <c r="M78" s="78">
        <f t="shared" ca="1" si="52"/>
        <v>0</v>
      </c>
      <c r="N78" s="20">
        <f ca="1">IF(N72&lt;1,0,+N79-N76-N77)</f>
        <v>0</v>
      </c>
      <c r="O78" s="20">
        <f t="shared" ref="O78:P78" ca="1" si="53">IF(O72&lt;1,0,+O79-O76-O77)</f>
        <v>0</v>
      </c>
      <c r="P78" s="20">
        <f t="shared" ca="1" si="53"/>
        <v>0</v>
      </c>
      <c r="Q78" s="26">
        <f ca="1">IF(Q72&lt;1,0,+Q79-Q76-Q77)</f>
        <v>0</v>
      </c>
      <c r="R78" s="26">
        <f t="shared" ref="R78:S78" ca="1" si="54">IF(R72&lt;1,0,+R79-R76-R77)</f>
        <v>0</v>
      </c>
      <c r="S78" s="26">
        <f t="shared" ca="1" si="54"/>
        <v>0</v>
      </c>
    </row>
    <row r="79" spans="1:19" s="4" customFormat="1" ht="15.75" x14ac:dyDescent="0.3">
      <c r="A79" s="59"/>
      <c r="B79" s="59"/>
      <c r="C79" s="47"/>
      <c r="E79" s="14">
        <f>IF(E72&lt;1,0,+ROUNDUP(E72,0))</f>
        <v>0</v>
      </c>
      <c r="F79" s="14">
        <f t="shared" ref="F79:G79" ca="1" si="55">IF(F72&lt;1,0,+ROUNDUP(F72,0))</f>
        <v>0</v>
      </c>
      <c r="G79" s="14">
        <f t="shared" ca="1" si="55"/>
        <v>0</v>
      </c>
      <c r="H79" s="8">
        <f ca="1">IF(H72&lt;1,0,+ROUNDUP(H72,0))</f>
        <v>0</v>
      </c>
      <c r="I79" s="8">
        <f t="shared" ref="I79:J79" ca="1" si="56">IF(I72&lt;1,0,+ROUNDUP(I72,0))</f>
        <v>0</v>
      </c>
      <c r="J79" s="8">
        <f t="shared" ca="1" si="56"/>
        <v>0</v>
      </c>
      <c r="K79" s="78">
        <f ca="1">IF(K72&lt;1,0,+ROUNDUP(K72,0))</f>
        <v>0</v>
      </c>
      <c r="L79" s="78">
        <f t="shared" ref="L79:M79" ca="1" si="57">IF(L72&lt;1,0,+ROUNDUP(L72,0))</f>
        <v>0</v>
      </c>
      <c r="M79" s="78">
        <f t="shared" ca="1" si="57"/>
        <v>0</v>
      </c>
      <c r="N79" s="20">
        <f ca="1">IF(N72&lt;1,0,+ROUNDUP(N72,0))</f>
        <v>0</v>
      </c>
      <c r="O79" s="20">
        <f t="shared" ref="O79:P79" ca="1" si="58">IF(O72&lt;1,0,+ROUNDUP(O72,0))</f>
        <v>0</v>
      </c>
      <c r="P79" s="20">
        <f t="shared" ca="1" si="58"/>
        <v>0</v>
      </c>
      <c r="Q79" s="26">
        <f ca="1">IF(Q72&lt;1,0,+ROUNDUP(Q72,0))</f>
        <v>0</v>
      </c>
      <c r="R79" s="26">
        <f t="shared" ref="R79:S79" ca="1" si="59">IF(R72&lt;1,0,+ROUNDUP(R72,0))</f>
        <v>0</v>
      </c>
      <c r="S79" s="26">
        <f t="shared" ca="1" si="59"/>
        <v>0</v>
      </c>
    </row>
    <row r="80" spans="1:19" s="4" customFormat="1" ht="15.75" x14ac:dyDescent="0.3">
      <c r="A80" s="59"/>
      <c r="B80" s="59"/>
      <c r="C80" s="48" t="s">
        <v>24</v>
      </c>
      <c r="E80" s="14">
        <f>SUM(E76:E78)</f>
        <v>0</v>
      </c>
      <c r="F80" s="14">
        <f t="shared" ref="F80:G80" ca="1" si="60">SUM(F76:F78)</f>
        <v>0</v>
      </c>
      <c r="G80" s="14">
        <f t="shared" ca="1" si="60"/>
        <v>0</v>
      </c>
      <c r="H80" s="8">
        <f ca="1">SUM(H76:H78)</f>
        <v>0</v>
      </c>
      <c r="I80" s="8">
        <f t="shared" ref="I80:J80" ca="1" si="61">SUM(I76:I78)</f>
        <v>0</v>
      </c>
      <c r="J80" s="8">
        <f t="shared" ca="1" si="61"/>
        <v>0</v>
      </c>
      <c r="K80" s="78">
        <f ca="1">SUM(K76:K78)</f>
        <v>0</v>
      </c>
      <c r="L80" s="78">
        <f t="shared" ref="L80:M80" ca="1" si="62">SUM(L76:L78)</f>
        <v>0</v>
      </c>
      <c r="M80" s="78">
        <f t="shared" ca="1" si="62"/>
        <v>0</v>
      </c>
      <c r="N80" s="20">
        <f ca="1">SUM(N76:N78)</f>
        <v>0</v>
      </c>
      <c r="O80" s="20">
        <f t="shared" ref="O80:P80" ca="1" si="63">SUM(O76:O78)</f>
        <v>0</v>
      </c>
      <c r="P80" s="20">
        <f t="shared" ca="1" si="63"/>
        <v>0</v>
      </c>
      <c r="Q80" s="26">
        <f ca="1">SUM(Q76:Q78)</f>
        <v>0</v>
      </c>
      <c r="R80" s="26">
        <f t="shared" ref="R80:S80" ca="1" si="64">SUM(R76:R78)</f>
        <v>0</v>
      </c>
      <c r="S80" s="26">
        <f t="shared" ca="1" si="64"/>
        <v>0</v>
      </c>
    </row>
    <row r="81" spans="1:19" s="4" customFormat="1" ht="15.75" x14ac:dyDescent="0.3">
      <c r="A81" s="59"/>
      <c r="B81" s="59"/>
      <c r="C81" s="47" t="s">
        <v>25</v>
      </c>
      <c r="E81" s="16"/>
      <c r="F81" s="13"/>
      <c r="G81" s="13"/>
      <c r="H81" s="10"/>
      <c r="I81" s="7"/>
      <c r="J81" s="7"/>
      <c r="K81" s="75"/>
      <c r="L81" s="74"/>
      <c r="M81" s="74"/>
      <c r="N81" s="22"/>
      <c r="O81" s="19"/>
      <c r="P81" s="19"/>
      <c r="Q81" s="28"/>
      <c r="R81" s="25"/>
      <c r="S81" s="25"/>
    </row>
    <row r="82" spans="1:19" s="4" customFormat="1" ht="15.75" x14ac:dyDescent="0.3">
      <c r="A82" s="59"/>
      <c r="B82" s="59"/>
      <c r="C82" s="47" t="s">
        <v>26</v>
      </c>
      <c r="E82" s="17" t="str">
        <f>+IF(E65&gt;0,1,"")</f>
        <v/>
      </c>
      <c r="F82" s="17" t="str">
        <f t="shared" ref="F82:G82" ca="1" si="65">+IF(F65&gt;0,1,"")</f>
        <v/>
      </c>
      <c r="G82" s="17" t="str">
        <f t="shared" ca="1" si="65"/>
        <v/>
      </c>
      <c r="H82" s="11" t="str">
        <f ca="1">+IF(H65&gt;0,1,"")</f>
        <v/>
      </c>
      <c r="I82" s="11" t="str">
        <f t="shared" ref="I82:J82" ca="1" si="66">+IF(I65&gt;0,1,"")</f>
        <v/>
      </c>
      <c r="J82" s="11" t="str">
        <f t="shared" ca="1" si="66"/>
        <v/>
      </c>
      <c r="K82" s="80" t="str">
        <f ca="1">+IF(K65&gt;0,1,"")</f>
        <v/>
      </c>
      <c r="L82" s="80" t="str">
        <f t="shared" ref="L82:M82" ca="1" si="67">+IF(L65&gt;0,1,"")</f>
        <v/>
      </c>
      <c r="M82" s="80" t="str">
        <f t="shared" ca="1" si="67"/>
        <v/>
      </c>
      <c r="N82" s="23" t="str">
        <f ca="1">+IF(N65&gt;0,1,"")</f>
        <v/>
      </c>
      <c r="O82" s="23" t="str">
        <f t="shared" ref="O82:P82" ca="1" si="68">+IF(O65&gt;0,1,"")</f>
        <v/>
      </c>
      <c r="P82" s="23" t="str">
        <f t="shared" ca="1" si="68"/>
        <v/>
      </c>
      <c r="Q82" s="29" t="str">
        <f ca="1">+IF(Q65&gt;0,1,"")</f>
        <v/>
      </c>
      <c r="R82" s="29" t="str">
        <f t="shared" ref="R82:S82" ca="1" si="69">+IF(R65&gt;0,1,"")</f>
        <v/>
      </c>
      <c r="S82" s="29" t="str">
        <f t="shared" ca="1" si="69"/>
        <v/>
      </c>
    </row>
    <row r="83" spans="1:19" s="4" customFormat="1" ht="15.75" x14ac:dyDescent="0.3">
      <c r="A83" s="59"/>
      <c r="B83" s="59"/>
      <c r="C83" s="49" t="s">
        <v>27</v>
      </c>
      <c r="E83" s="18">
        <f>IF(E65&gt;7,ROUNDUP(+E73,0),0)</f>
        <v>0</v>
      </c>
      <c r="F83" s="18">
        <f t="shared" ref="F83:G83" ca="1" si="70">IF(F65&gt;7,ROUNDUP(+F73,0),0)</f>
        <v>0</v>
      </c>
      <c r="G83" s="18">
        <f t="shared" ca="1" si="70"/>
        <v>0</v>
      </c>
      <c r="H83" s="12">
        <f ca="1">IF(H65&gt;7,ROUNDUP(+H73,0),0)</f>
        <v>0</v>
      </c>
      <c r="I83" s="12">
        <f t="shared" ref="I83:J83" ca="1" si="71">IF(I65&gt;7,ROUNDUP(+I73,0),0)</f>
        <v>0</v>
      </c>
      <c r="J83" s="12">
        <f t="shared" ca="1" si="71"/>
        <v>0</v>
      </c>
      <c r="K83" s="81">
        <f ca="1">IF(K65&gt;7,ROUNDUP(+K73,0),0)</f>
        <v>0</v>
      </c>
      <c r="L83" s="81">
        <f t="shared" ref="L83:M83" ca="1" si="72">IF(L65&gt;7,ROUNDUP(+L73,0),0)</f>
        <v>0</v>
      </c>
      <c r="M83" s="81">
        <f t="shared" ca="1" si="72"/>
        <v>0</v>
      </c>
      <c r="N83" s="24">
        <f ca="1">IF(N65&gt;7,ROUNDUP(+N73,0),0)</f>
        <v>0</v>
      </c>
      <c r="O83" s="24">
        <f t="shared" ref="O83:P83" ca="1" si="73">IF(O65&gt;7,ROUNDUP(+O73,0),0)</f>
        <v>0</v>
      </c>
      <c r="P83" s="24">
        <f t="shared" ca="1" si="73"/>
        <v>0</v>
      </c>
      <c r="Q83" s="30">
        <f ca="1">IF(Q65&gt;7,ROUNDUP(+Q73,0),0)</f>
        <v>0</v>
      </c>
      <c r="R83" s="30">
        <f t="shared" ref="R83:S83" ca="1" si="74">IF(R65&gt;7,ROUNDUP(+R73,0),0)</f>
        <v>0</v>
      </c>
      <c r="S83" s="30">
        <f t="shared" ca="1" si="74"/>
        <v>0</v>
      </c>
    </row>
    <row r="84" spans="1:19" s="4" customFormat="1" ht="63" x14ac:dyDescent="0.3">
      <c r="A84" s="59"/>
      <c r="B84" s="59"/>
      <c r="C84" s="47"/>
      <c r="E84" s="31" t="s">
        <v>29</v>
      </c>
      <c r="F84" s="31" t="s">
        <v>28</v>
      </c>
      <c r="G84" s="31" t="s">
        <v>28</v>
      </c>
      <c r="H84" s="32" t="s">
        <v>28</v>
      </c>
      <c r="I84" s="32" t="s">
        <v>28</v>
      </c>
      <c r="J84" s="32" t="s">
        <v>28</v>
      </c>
      <c r="K84" s="82" t="s">
        <v>28</v>
      </c>
      <c r="L84" s="82" t="s">
        <v>28</v>
      </c>
      <c r="M84" s="82" t="s">
        <v>28</v>
      </c>
      <c r="N84" s="33" t="s">
        <v>28</v>
      </c>
      <c r="O84" s="33" t="s">
        <v>28</v>
      </c>
      <c r="P84" s="33" t="s">
        <v>28</v>
      </c>
      <c r="Q84" s="34" t="s">
        <v>28</v>
      </c>
      <c r="R84" s="34" t="s">
        <v>28</v>
      </c>
      <c r="S84" s="34" t="s">
        <v>28</v>
      </c>
    </row>
    <row r="85" spans="1:19" ht="117" x14ac:dyDescent="0.25">
      <c r="C85" s="47"/>
      <c r="E85" s="31" t="s">
        <v>30</v>
      </c>
      <c r="F85" s="31" t="s">
        <v>30</v>
      </c>
      <c r="G85" s="31" t="s">
        <v>30</v>
      </c>
      <c r="H85" s="32" t="s">
        <v>30</v>
      </c>
      <c r="I85" s="32" t="s">
        <v>30</v>
      </c>
      <c r="J85" s="32" t="s">
        <v>30</v>
      </c>
      <c r="K85" s="82" t="s">
        <v>30</v>
      </c>
      <c r="L85" s="82" t="s">
        <v>30</v>
      </c>
      <c r="M85" s="82" t="s">
        <v>30</v>
      </c>
      <c r="N85" s="33" t="s">
        <v>30</v>
      </c>
      <c r="O85" s="33" t="s">
        <v>30</v>
      </c>
      <c r="P85" s="33" t="s">
        <v>30</v>
      </c>
      <c r="Q85" s="34" t="s">
        <v>30</v>
      </c>
      <c r="R85" s="34" t="s">
        <v>30</v>
      </c>
      <c r="S85" s="34" t="s">
        <v>30</v>
      </c>
    </row>
    <row r="86" spans="1:19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83"/>
      <c r="L86" s="83"/>
      <c r="M86" s="83"/>
      <c r="N86" s="36"/>
      <c r="O86" s="36"/>
      <c r="P86" s="36"/>
      <c r="Q86" s="36"/>
      <c r="R86" s="36"/>
      <c r="S86" s="36"/>
    </row>
  </sheetData>
  <protectedRanges>
    <protectedRange password="D957" sqref="A56:S85" name="Plage1"/>
  </protectedRanges>
  <mergeCells count="12">
    <mergeCell ref="E60:S60"/>
    <mergeCell ref="E61:G61"/>
    <mergeCell ref="H61:J61"/>
    <mergeCell ref="K61:M61"/>
    <mergeCell ref="N61:P61"/>
    <mergeCell ref="Q61:S61"/>
    <mergeCell ref="Q1:S1"/>
    <mergeCell ref="A1:D1"/>
    <mergeCell ref="E1:G1"/>
    <mergeCell ref="H1:J1"/>
    <mergeCell ref="K1:M1"/>
    <mergeCell ref="N1:P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86"/>
  <sheetViews>
    <sheetView workbookViewId="0">
      <selection sqref="A1:D1"/>
    </sheetView>
  </sheetViews>
  <sheetFormatPr baseColWidth="10" defaultRowHeight="15" x14ac:dyDescent="0.25"/>
  <cols>
    <col min="1" max="1" width="5.28515625" style="1" customWidth="1"/>
    <col min="2" max="2" width="21.7109375" style="1" customWidth="1"/>
    <col min="3" max="3" width="27.85546875" style="1" customWidth="1"/>
    <col min="4" max="4" width="13.7109375" style="1" customWidth="1"/>
    <col min="5" max="5" width="6.85546875" style="1" customWidth="1"/>
    <col min="6" max="6" width="6.28515625" style="1" customWidth="1"/>
    <col min="7" max="7" width="6.7109375" style="1" customWidth="1"/>
    <col min="8" max="8" width="6.85546875" style="1" customWidth="1"/>
    <col min="9" max="9" width="7" style="1" customWidth="1"/>
    <col min="10" max="10" width="7.140625" style="1" customWidth="1"/>
    <col min="11" max="11" width="6.85546875" style="84" customWidth="1"/>
    <col min="12" max="12" width="7" style="84" customWidth="1"/>
    <col min="13" max="13" width="7.140625" style="84" customWidth="1"/>
    <col min="14" max="14" width="8.42578125" style="1" customWidth="1"/>
    <col min="15" max="15" width="8.28515625" style="1" customWidth="1"/>
    <col min="16" max="16" width="7.140625" style="1" customWidth="1"/>
    <col min="17" max="17" width="7.7109375" style="1" customWidth="1"/>
    <col min="18" max="18" width="7.85546875" style="1" customWidth="1"/>
    <col min="19" max="19" width="8" style="1" customWidth="1"/>
    <col min="20" max="16384" width="11.42578125" style="1"/>
  </cols>
  <sheetData>
    <row r="1" spans="1:19" ht="28.5" customHeight="1" x14ac:dyDescent="0.25">
      <c r="A1" s="102" t="s">
        <v>0</v>
      </c>
      <c r="B1" s="102"/>
      <c r="C1" s="102"/>
      <c r="D1" s="102"/>
      <c r="E1" s="93" t="s">
        <v>1</v>
      </c>
      <c r="F1" s="94"/>
      <c r="G1" s="94"/>
      <c r="H1" s="95" t="s">
        <v>2</v>
      </c>
      <c r="I1" s="96"/>
      <c r="J1" s="96"/>
      <c r="K1" s="100" t="s">
        <v>31</v>
      </c>
      <c r="L1" s="101"/>
      <c r="M1" s="101"/>
      <c r="N1" s="97" t="s">
        <v>3</v>
      </c>
      <c r="O1" s="98"/>
      <c r="P1" s="98"/>
      <c r="Q1" s="103" t="s">
        <v>4</v>
      </c>
      <c r="R1" s="104"/>
      <c r="S1" s="104"/>
    </row>
    <row r="2" spans="1:19" ht="31.5" customHeight="1" x14ac:dyDescent="0.4">
      <c r="A2" s="2" t="s">
        <v>10</v>
      </c>
      <c r="B2" s="2" t="s">
        <v>11</v>
      </c>
      <c r="C2" s="2" t="s">
        <v>12</v>
      </c>
      <c r="D2" s="2" t="s">
        <v>13</v>
      </c>
      <c r="E2" s="51" t="s">
        <v>32</v>
      </c>
      <c r="F2" s="51" t="s">
        <v>33</v>
      </c>
      <c r="G2" s="85" t="s">
        <v>34</v>
      </c>
      <c r="H2" s="52" t="s">
        <v>32</v>
      </c>
      <c r="I2" s="52" t="s">
        <v>33</v>
      </c>
      <c r="J2" s="86" t="s">
        <v>34</v>
      </c>
      <c r="K2" s="70" t="s">
        <v>32</v>
      </c>
      <c r="L2" s="70" t="s">
        <v>33</v>
      </c>
      <c r="M2" s="88" t="s">
        <v>34</v>
      </c>
      <c r="N2" s="53" t="s">
        <v>32</v>
      </c>
      <c r="O2" s="53" t="s">
        <v>33</v>
      </c>
      <c r="P2" s="89" t="s">
        <v>34</v>
      </c>
      <c r="Q2" s="54" t="s">
        <v>32</v>
      </c>
      <c r="R2" s="54" t="s">
        <v>33</v>
      </c>
      <c r="S2" s="87" t="s">
        <v>34</v>
      </c>
    </row>
    <row r="3" spans="1:19" ht="19.5" x14ac:dyDescent="0.4">
      <c r="A3" s="61"/>
      <c r="B3" s="62"/>
      <c r="C3" s="62"/>
      <c r="D3" s="63"/>
      <c r="E3" s="64"/>
      <c r="F3" s="65"/>
      <c r="G3" s="65"/>
      <c r="H3" s="66"/>
      <c r="I3" s="66"/>
      <c r="J3" s="66"/>
      <c r="K3" s="69"/>
      <c r="L3" s="69"/>
      <c r="M3" s="69"/>
      <c r="N3" s="67"/>
      <c r="O3" s="67"/>
      <c r="P3" s="67"/>
      <c r="Q3" s="68"/>
      <c r="R3" s="68"/>
      <c r="S3" s="68"/>
    </row>
    <row r="4" spans="1:19" ht="19.5" x14ac:dyDescent="0.4">
      <c r="A4" s="61"/>
      <c r="B4" s="62"/>
      <c r="C4" s="62"/>
      <c r="D4" s="63"/>
      <c r="E4" s="64"/>
      <c r="F4" s="65"/>
      <c r="G4" s="65"/>
      <c r="H4" s="66"/>
      <c r="I4" s="66"/>
      <c r="J4" s="66"/>
      <c r="K4" s="69"/>
      <c r="L4" s="69"/>
      <c r="M4" s="69"/>
      <c r="N4" s="67"/>
      <c r="O4" s="67"/>
      <c r="P4" s="67"/>
      <c r="Q4" s="68"/>
      <c r="R4" s="68"/>
      <c r="S4" s="68"/>
    </row>
    <row r="5" spans="1:19" ht="19.5" x14ac:dyDescent="0.4">
      <c r="A5" s="61"/>
      <c r="B5" s="62"/>
      <c r="C5" s="62"/>
      <c r="D5" s="63"/>
      <c r="E5" s="64"/>
      <c r="F5" s="65"/>
      <c r="G5" s="65"/>
      <c r="H5" s="66"/>
      <c r="I5" s="66"/>
      <c r="J5" s="66"/>
      <c r="K5" s="69"/>
      <c r="L5" s="69"/>
      <c r="M5" s="69"/>
      <c r="N5" s="67"/>
      <c r="O5" s="67"/>
      <c r="P5" s="67"/>
      <c r="Q5" s="68"/>
      <c r="R5" s="68"/>
      <c r="S5" s="68"/>
    </row>
    <row r="6" spans="1:19" ht="19.5" x14ac:dyDescent="0.4">
      <c r="A6" s="61"/>
      <c r="B6" s="62"/>
      <c r="C6" s="62"/>
      <c r="D6" s="63"/>
      <c r="E6" s="64"/>
      <c r="F6" s="65"/>
      <c r="G6" s="65"/>
      <c r="H6" s="66"/>
      <c r="I6" s="66"/>
      <c r="J6" s="66"/>
      <c r="K6" s="69"/>
      <c r="L6" s="69"/>
      <c r="M6" s="69"/>
      <c r="N6" s="67"/>
      <c r="O6" s="67"/>
      <c r="P6" s="67"/>
      <c r="Q6" s="68"/>
      <c r="R6" s="68"/>
      <c r="S6" s="68"/>
    </row>
    <row r="7" spans="1:19" ht="19.5" x14ac:dyDescent="0.4">
      <c r="A7" s="61"/>
      <c r="B7" s="62"/>
      <c r="C7" s="62"/>
      <c r="D7" s="63"/>
      <c r="E7" s="64"/>
      <c r="F7" s="65"/>
      <c r="G7" s="65"/>
      <c r="H7" s="66"/>
      <c r="I7" s="66"/>
      <c r="J7" s="66"/>
      <c r="K7" s="69"/>
      <c r="L7" s="69"/>
      <c r="M7" s="69"/>
      <c r="N7" s="67"/>
      <c r="O7" s="67"/>
      <c r="P7" s="67"/>
      <c r="Q7" s="68"/>
      <c r="R7" s="68"/>
      <c r="S7" s="68"/>
    </row>
    <row r="8" spans="1:19" ht="19.5" x14ac:dyDescent="0.4">
      <c r="A8" s="61"/>
      <c r="B8" s="62"/>
      <c r="C8" s="62"/>
      <c r="D8" s="63"/>
      <c r="E8" s="64"/>
      <c r="F8" s="65"/>
      <c r="G8" s="65"/>
      <c r="H8" s="66"/>
      <c r="I8" s="66"/>
      <c r="J8" s="66"/>
      <c r="K8" s="69"/>
      <c r="L8" s="69"/>
      <c r="M8" s="69"/>
      <c r="N8" s="67"/>
      <c r="O8" s="67"/>
      <c r="P8" s="67"/>
      <c r="Q8" s="68"/>
      <c r="R8" s="68"/>
      <c r="S8" s="68"/>
    </row>
    <row r="9" spans="1:19" ht="19.5" x14ac:dyDescent="0.4">
      <c r="A9" s="61"/>
      <c r="B9" s="62"/>
      <c r="C9" s="62"/>
      <c r="D9" s="63"/>
      <c r="E9" s="64"/>
      <c r="F9" s="65"/>
      <c r="G9" s="65"/>
      <c r="H9" s="66"/>
      <c r="I9" s="66"/>
      <c r="J9" s="66"/>
      <c r="K9" s="69"/>
      <c r="L9" s="69"/>
      <c r="M9" s="69"/>
      <c r="N9" s="67"/>
      <c r="O9" s="67"/>
      <c r="P9" s="67"/>
      <c r="Q9" s="68"/>
      <c r="R9" s="68"/>
      <c r="S9" s="68"/>
    </row>
    <row r="10" spans="1:19" ht="19.5" x14ac:dyDescent="0.4">
      <c r="A10" s="61"/>
      <c r="B10" s="62"/>
      <c r="C10" s="62"/>
      <c r="D10" s="63"/>
      <c r="E10" s="64"/>
      <c r="F10" s="65"/>
      <c r="G10" s="65"/>
      <c r="H10" s="66"/>
      <c r="I10" s="66"/>
      <c r="J10" s="66"/>
      <c r="K10" s="69"/>
      <c r="L10" s="69"/>
      <c r="M10" s="69"/>
      <c r="N10" s="67"/>
      <c r="O10" s="67"/>
      <c r="P10" s="67"/>
      <c r="Q10" s="68"/>
      <c r="R10" s="68"/>
      <c r="S10" s="68"/>
    </row>
    <row r="11" spans="1:19" ht="19.5" x14ac:dyDescent="0.4">
      <c r="A11" s="61"/>
      <c r="B11" s="62"/>
      <c r="C11" s="62"/>
      <c r="D11" s="63"/>
      <c r="E11" s="64"/>
      <c r="F11" s="65"/>
      <c r="G11" s="65"/>
      <c r="H11" s="66"/>
      <c r="I11" s="66"/>
      <c r="J11" s="66"/>
      <c r="K11" s="69"/>
      <c r="L11" s="69"/>
      <c r="M11" s="69"/>
      <c r="N11" s="67"/>
      <c r="O11" s="67"/>
      <c r="P11" s="67"/>
      <c r="Q11" s="68"/>
      <c r="R11" s="68"/>
      <c r="S11" s="68"/>
    </row>
    <row r="12" spans="1:19" ht="19.5" x14ac:dyDescent="0.4">
      <c r="A12" s="61"/>
      <c r="B12" s="62"/>
      <c r="C12" s="62"/>
      <c r="D12" s="63"/>
      <c r="E12" s="64"/>
      <c r="F12" s="65"/>
      <c r="G12" s="65"/>
      <c r="H12" s="66"/>
      <c r="I12" s="66"/>
      <c r="J12" s="66"/>
      <c r="K12" s="69"/>
      <c r="L12" s="69"/>
      <c r="M12" s="69"/>
      <c r="N12" s="67"/>
      <c r="O12" s="67"/>
      <c r="P12" s="67"/>
      <c r="Q12" s="68"/>
      <c r="R12" s="68"/>
      <c r="S12" s="68"/>
    </row>
    <row r="13" spans="1:19" ht="19.5" x14ac:dyDescent="0.4">
      <c r="A13" s="61"/>
      <c r="B13" s="62"/>
      <c r="C13" s="62"/>
      <c r="D13" s="63"/>
      <c r="E13" s="64"/>
      <c r="F13" s="65"/>
      <c r="G13" s="65"/>
      <c r="H13" s="66"/>
      <c r="I13" s="66"/>
      <c r="J13" s="66"/>
      <c r="K13" s="69"/>
      <c r="L13" s="69"/>
      <c r="M13" s="69"/>
      <c r="N13" s="67"/>
      <c r="O13" s="67"/>
      <c r="P13" s="67"/>
      <c r="Q13" s="68"/>
      <c r="R13" s="68"/>
      <c r="S13" s="68"/>
    </row>
    <row r="14" spans="1:19" ht="19.5" x14ac:dyDescent="0.4">
      <c r="A14" s="61"/>
      <c r="B14" s="62"/>
      <c r="C14" s="62"/>
      <c r="D14" s="63"/>
      <c r="E14" s="64"/>
      <c r="F14" s="65"/>
      <c r="G14" s="65"/>
      <c r="H14" s="66"/>
      <c r="I14" s="66"/>
      <c r="J14" s="66"/>
      <c r="K14" s="69"/>
      <c r="L14" s="69"/>
      <c r="M14" s="69"/>
      <c r="N14" s="67"/>
      <c r="O14" s="67"/>
      <c r="P14" s="67"/>
      <c r="Q14" s="68"/>
      <c r="R14" s="68"/>
      <c r="S14" s="68"/>
    </row>
    <row r="15" spans="1:19" ht="19.5" x14ac:dyDescent="0.4">
      <c r="A15" s="61"/>
      <c r="B15" s="62"/>
      <c r="C15" s="62"/>
      <c r="D15" s="63"/>
      <c r="E15" s="64"/>
      <c r="F15" s="65"/>
      <c r="G15" s="65"/>
      <c r="H15" s="66"/>
      <c r="I15" s="66"/>
      <c r="J15" s="66"/>
      <c r="K15" s="69"/>
      <c r="L15" s="69"/>
      <c r="M15" s="69"/>
      <c r="N15" s="67"/>
      <c r="O15" s="67"/>
      <c r="P15" s="67"/>
      <c r="Q15" s="68"/>
      <c r="R15" s="68"/>
      <c r="S15" s="68"/>
    </row>
    <row r="16" spans="1:19" ht="19.5" x14ac:dyDescent="0.4">
      <c r="A16" s="61"/>
      <c r="B16" s="62"/>
      <c r="C16" s="62"/>
      <c r="D16" s="63"/>
      <c r="E16" s="64"/>
      <c r="F16" s="65"/>
      <c r="G16" s="65"/>
      <c r="H16" s="66"/>
      <c r="I16" s="66"/>
      <c r="J16" s="66"/>
      <c r="K16" s="69"/>
      <c r="L16" s="69"/>
      <c r="M16" s="69"/>
      <c r="N16" s="67"/>
      <c r="O16" s="67"/>
      <c r="P16" s="67"/>
      <c r="Q16" s="68"/>
      <c r="R16" s="68"/>
      <c r="S16" s="68"/>
    </row>
    <row r="17" spans="1:19" ht="19.5" x14ac:dyDescent="0.4">
      <c r="A17" s="61"/>
      <c r="B17" s="62"/>
      <c r="C17" s="62"/>
      <c r="D17" s="63"/>
      <c r="E17" s="64"/>
      <c r="F17" s="65"/>
      <c r="G17" s="65"/>
      <c r="H17" s="66"/>
      <c r="I17" s="66"/>
      <c r="J17" s="66"/>
      <c r="K17" s="69"/>
      <c r="L17" s="69"/>
      <c r="M17" s="69"/>
      <c r="N17" s="67"/>
      <c r="O17" s="67"/>
      <c r="P17" s="67"/>
      <c r="Q17" s="68"/>
      <c r="R17" s="68"/>
      <c r="S17" s="68"/>
    </row>
    <row r="18" spans="1:19" ht="19.5" x14ac:dyDescent="0.4">
      <c r="A18" s="61"/>
      <c r="B18" s="62"/>
      <c r="C18" s="62"/>
      <c r="D18" s="63"/>
      <c r="E18" s="64"/>
      <c r="F18" s="65"/>
      <c r="G18" s="65"/>
      <c r="H18" s="66"/>
      <c r="I18" s="66"/>
      <c r="J18" s="66"/>
      <c r="K18" s="69"/>
      <c r="L18" s="69"/>
      <c r="M18" s="69"/>
      <c r="N18" s="67"/>
      <c r="O18" s="67"/>
      <c r="P18" s="67"/>
      <c r="Q18" s="68"/>
      <c r="R18" s="68"/>
      <c r="S18" s="68"/>
    </row>
    <row r="19" spans="1:19" ht="19.5" x14ac:dyDescent="0.4">
      <c r="A19" s="61"/>
      <c r="B19" s="62"/>
      <c r="C19" s="62"/>
      <c r="D19" s="63"/>
      <c r="E19" s="64"/>
      <c r="F19" s="65"/>
      <c r="G19" s="65"/>
      <c r="H19" s="66"/>
      <c r="I19" s="66"/>
      <c r="J19" s="66"/>
      <c r="K19" s="69"/>
      <c r="L19" s="69"/>
      <c r="M19" s="69"/>
      <c r="N19" s="67"/>
      <c r="O19" s="67"/>
      <c r="P19" s="67"/>
      <c r="Q19" s="68"/>
      <c r="R19" s="68"/>
      <c r="S19" s="68"/>
    </row>
    <row r="20" spans="1:19" ht="19.5" x14ac:dyDescent="0.4">
      <c r="A20" s="61"/>
      <c r="B20" s="62"/>
      <c r="C20" s="62"/>
      <c r="D20" s="63"/>
      <c r="E20" s="64"/>
      <c r="F20" s="65"/>
      <c r="G20" s="65"/>
      <c r="H20" s="66"/>
      <c r="I20" s="66"/>
      <c r="J20" s="66"/>
      <c r="K20" s="69"/>
      <c r="L20" s="69"/>
      <c r="M20" s="69"/>
      <c r="N20" s="67"/>
      <c r="O20" s="67"/>
      <c r="P20" s="67"/>
      <c r="Q20" s="68"/>
      <c r="R20" s="68"/>
      <c r="S20" s="68"/>
    </row>
    <row r="21" spans="1:19" ht="19.5" x14ac:dyDescent="0.4">
      <c r="A21" s="61"/>
      <c r="B21" s="62"/>
      <c r="C21" s="62"/>
      <c r="D21" s="63"/>
      <c r="E21" s="64"/>
      <c r="F21" s="65"/>
      <c r="G21" s="65"/>
      <c r="H21" s="66"/>
      <c r="I21" s="66"/>
      <c r="J21" s="66"/>
      <c r="K21" s="69"/>
      <c r="L21" s="69"/>
      <c r="M21" s="69"/>
      <c r="N21" s="67"/>
      <c r="O21" s="67"/>
      <c r="P21" s="67"/>
      <c r="Q21" s="68"/>
      <c r="R21" s="68"/>
      <c r="S21" s="68"/>
    </row>
    <row r="22" spans="1:19" ht="19.5" x14ac:dyDescent="0.4">
      <c r="A22" s="61"/>
      <c r="B22" s="62"/>
      <c r="C22" s="62"/>
      <c r="D22" s="63"/>
      <c r="E22" s="64"/>
      <c r="F22" s="65"/>
      <c r="G22" s="65"/>
      <c r="H22" s="66"/>
      <c r="I22" s="66"/>
      <c r="J22" s="66"/>
      <c r="K22" s="69"/>
      <c r="L22" s="69"/>
      <c r="M22" s="69"/>
      <c r="N22" s="67"/>
      <c r="O22" s="67"/>
      <c r="P22" s="67"/>
      <c r="Q22" s="68"/>
      <c r="R22" s="68"/>
      <c r="S22" s="68"/>
    </row>
    <row r="23" spans="1:19" ht="19.5" x14ac:dyDescent="0.4">
      <c r="A23" s="61"/>
      <c r="B23" s="62"/>
      <c r="C23" s="62"/>
      <c r="D23" s="63"/>
      <c r="E23" s="64"/>
      <c r="F23" s="65"/>
      <c r="G23" s="65"/>
      <c r="H23" s="66"/>
      <c r="I23" s="66"/>
      <c r="J23" s="66"/>
      <c r="K23" s="69"/>
      <c r="L23" s="69"/>
      <c r="M23" s="69"/>
      <c r="N23" s="67"/>
      <c r="O23" s="67"/>
      <c r="P23" s="67"/>
      <c r="Q23" s="68"/>
      <c r="R23" s="68"/>
      <c r="S23" s="68"/>
    </row>
    <row r="24" spans="1:19" ht="19.5" x14ac:dyDescent="0.4">
      <c r="A24" s="61"/>
      <c r="B24" s="62"/>
      <c r="C24" s="62"/>
      <c r="D24" s="63"/>
      <c r="E24" s="64"/>
      <c r="F24" s="65"/>
      <c r="G24" s="65"/>
      <c r="H24" s="66"/>
      <c r="I24" s="66"/>
      <c r="J24" s="66"/>
      <c r="K24" s="69"/>
      <c r="L24" s="69"/>
      <c r="M24" s="69"/>
      <c r="N24" s="67"/>
      <c r="O24" s="67"/>
      <c r="P24" s="67"/>
      <c r="Q24" s="68"/>
      <c r="R24" s="68"/>
      <c r="S24" s="68"/>
    </row>
    <row r="25" spans="1:19" ht="19.5" x14ac:dyDescent="0.4">
      <c r="A25" s="61"/>
      <c r="B25" s="62"/>
      <c r="C25" s="62"/>
      <c r="D25" s="63"/>
      <c r="E25" s="64"/>
      <c r="F25" s="65"/>
      <c r="G25" s="65"/>
      <c r="H25" s="66"/>
      <c r="I25" s="66"/>
      <c r="J25" s="66"/>
      <c r="K25" s="69"/>
      <c r="L25" s="69"/>
      <c r="M25" s="69"/>
      <c r="N25" s="67"/>
      <c r="O25" s="67"/>
      <c r="P25" s="67"/>
      <c r="Q25" s="68"/>
      <c r="R25" s="68"/>
      <c r="S25" s="68"/>
    </row>
    <row r="26" spans="1:19" ht="19.5" x14ac:dyDescent="0.4">
      <c r="A26" s="61"/>
      <c r="B26" s="62"/>
      <c r="C26" s="62"/>
      <c r="D26" s="63"/>
      <c r="E26" s="64"/>
      <c r="F26" s="65"/>
      <c r="G26" s="65"/>
      <c r="H26" s="66"/>
      <c r="I26" s="66"/>
      <c r="J26" s="66"/>
      <c r="K26" s="69"/>
      <c r="L26" s="69"/>
      <c r="M26" s="69"/>
      <c r="N26" s="67"/>
      <c r="O26" s="67"/>
      <c r="P26" s="67"/>
      <c r="Q26" s="68"/>
      <c r="R26" s="68"/>
      <c r="S26" s="68"/>
    </row>
    <row r="27" spans="1:19" ht="19.5" x14ac:dyDescent="0.4">
      <c r="A27" s="61"/>
      <c r="B27" s="62"/>
      <c r="C27" s="62"/>
      <c r="D27" s="63"/>
      <c r="E27" s="64"/>
      <c r="F27" s="65"/>
      <c r="G27" s="65"/>
      <c r="H27" s="66"/>
      <c r="I27" s="66"/>
      <c r="J27" s="66"/>
      <c r="K27" s="69"/>
      <c r="L27" s="69"/>
      <c r="M27" s="69"/>
      <c r="N27" s="67"/>
      <c r="O27" s="67"/>
      <c r="P27" s="67"/>
      <c r="Q27" s="68"/>
      <c r="R27" s="68"/>
      <c r="S27" s="68"/>
    </row>
    <row r="28" spans="1:19" ht="19.5" x14ac:dyDescent="0.4">
      <c r="A28" s="61"/>
      <c r="B28" s="62"/>
      <c r="C28" s="62"/>
      <c r="D28" s="63"/>
      <c r="E28" s="64"/>
      <c r="F28" s="65"/>
      <c r="G28" s="65"/>
      <c r="H28" s="66"/>
      <c r="I28" s="66"/>
      <c r="J28" s="66"/>
      <c r="K28" s="69"/>
      <c r="L28" s="69"/>
      <c r="M28" s="69"/>
      <c r="N28" s="67"/>
      <c r="O28" s="67"/>
      <c r="P28" s="67"/>
      <c r="Q28" s="68"/>
      <c r="R28" s="68"/>
      <c r="S28" s="68"/>
    </row>
    <row r="29" spans="1:19" ht="19.5" x14ac:dyDescent="0.4">
      <c r="A29" s="61"/>
      <c r="B29" s="62"/>
      <c r="C29" s="62"/>
      <c r="D29" s="63"/>
      <c r="E29" s="64"/>
      <c r="F29" s="65"/>
      <c r="G29" s="65"/>
      <c r="H29" s="66"/>
      <c r="I29" s="66"/>
      <c r="J29" s="66"/>
      <c r="K29" s="69"/>
      <c r="L29" s="69"/>
      <c r="M29" s="69"/>
      <c r="N29" s="67"/>
      <c r="O29" s="67"/>
      <c r="P29" s="67"/>
      <c r="Q29" s="68"/>
      <c r="R29" s="68"/>
      <c r="S29" s="68"/>
    </row>
    <row r="30" spans="1:19" ht="19.5" x14ac:dyDescent="0.4">
      <c r="A30" s="61"/>
      <c r="B30" s="62"/>
      <c r="C30" s="62"/>
      <c r="D30" s="63"/>
      <c r="E30" s="64"/>
      <c r="F30" s="65"/>
      <c r="G30" s="65"/>
      <c r="H30" s="66"/>
      <c r="I30" s="66"/>
      <c r="J30" s="66"/>
      <c r="K30" s="69"/>
      <c r="L30" s="69"/>
      <c r="M30" s="69"/>
      <c r="N30" s="67"/>
      <c r="O30" s="67"/>
      <c r="P30" s="67"/>
      <c r="Q30" s="68"/>
      <c r="R30" s="68"/>
      <c r="S30" s="68"/>
    </row>
    <row r="31" spans="1:19" ht="19.5" x14ac:dyDescent="0.4">
      <c r="A31" s="61"/>
      <c r="B31" s="62"/>
      <c r="C31" s="62"/>
      <c r="D31" s="63"/>
      <c r="E31" s="64"/>
      <c r="F31" s="65"/>
      <c r="G31" s="65"/>
      <c r="H31" s="66"/>
      <c r="I31" s="66"/>
      <c r="J31" s="66"/>
      <c r="K31" s="69"/>
      <c r="L31" s="69"/>
      <c r="M31" s="69"/>
      <c r="N31" s="67"/>
      <c r="O31" s="67"/>
      <c r="P31" s="67"/>
      <c r="Q31" s="68"/>
      <c r="R31" s="68"/>
      <c r="S31" s="68"/>
    </row>
    <row r="32" spans="1:19" ht="19.5" x14ac:dyDescent="0.4">
      <c r="A32" s="61"/>
      <c r="B32" s="62"/>
      <c r="C32" s="62"/>
      <c r="D32" s="63"/>
      <c r="E32" s="64"/>
      <c r="F32" s="65"/>
      <c r="G32" s="65"/>
      <c r="H32" s="66"/>
      <c r="I32" s="66"/>
      <c r="J32" s="66"/>
      <c r="K32" s="69"/>
      <c r="L32" s="69"/>
      <c r="M32" s="69"/>
      <c r="N32" s="67"/>
      <c r="O32" s="67"/>
      <c r="P32" s="67"/>
      <c r="Q32" s="68"/>
      <c r="R32" s="68"/>
      <c r="S32" s="68"/>
    </row>
    <row r="33" spans="1:19" ht="19.5" x14ac:dyDescent="0.4">
      <c r="A33" s="61"/>
      <c r="B33" s="62"/>
      <c r="C33" s="62"/>
      <c r="D33" s="63"/>
      <c r="E33" s="64"/>
      <c r="F33" s="65"/>
      <c r="G33" s="65"/>
      <c r="H33" s="66"/>
      <c r="I33" s="66"/>
      <c r="J33" s="66"/>
      <c r="K33" s="69"/>
      <c r="L33" s="69"/>
      <c r="M33" s="69"/>
      <c r="N33" s="67"/>
      <c r="O33" s="67"/>
      <c r="P33" s="67"/>
      <c r="Q33" s="68"/>
      <c r="R33" s="68"/>
      <c r="S33" s="68"/>
    </row>
    <row r="34" spans="1:19" ht="19.5" x14ac:dyDescent="0.4">
      <c r="A34" s="61"/>
      <c r="B34" s="62"/>
      <c r="C34" s="62"/>
      <c r="D34" s="63"/>
      <c r="E34" s="64"/>
      <c r="F34" s="65"/>
      <c r="G34" s="65"/>
      <c r="H34" s="66"/>
      <c r="I34" s="66"/>
      <c r="J34" s="66"/>
      <c r="K34" s="69"/>
      <c r="L34" s="69"/>
      <c r="M34" s="69"/>
      <c r="N34" s="67"/>
      <c r="O34" s="67"/>
      <c r="P34" s="67"/>
      <c r="Q34" s="68"/>
      <c r="R34" s="68"/>
      <c r="S34" s="68"/>
    </row>
    <row r="35" spans="1:19" ht="19.5" x14ac:dyDescent="0.4">
      <c r="A35" s="61"/>
      <c r="B35" s="62"/>
      <c r="C35" s="62"/>
      <c r="D35" s="63"/>
      <c r="E35" s="64"/>
      <c r="F35" s="65"/>
      <c r="G35" s="65"/>
      <c r="H35" s="66"/>
      <c r="I35" s="66"/>
      <c r="J35" s="66"/>
      <c r="K35" s="69"/>
      <c r="L35" s="69"/>
      <c r="M35" s="69"/>
      <c r="N35" s="67"/>
      <c r="O35" s="67"/>
      <c r="P35" s="67"/>
      <c r="Q35" s="68"/>
      <c r="R35" s="68"/>
      <c r="S35" s="68"/>
    </row>
    <row r="36" spans="1:19" ht="19.5" x14ac:dyDescent="0.4">
      <c r="A36" s="61"/>
      <c r="B36" s="62"/>
      <c r="C36" s="62"/>
      <c r="D36" s="63"/>
      <c r="E36" s="64"/>
      <c r="F36" s="65"/>
      <c r="G36" s="65"/>
      <c r="H36" s="66"/>
      <c r="I36" s="66"/>
      <c r="J36" s="66"/>
      <c r="K36" s="69"/>
      <c r="L36" s="69"/>
      <c r="M36" s="69"/>
      <c r="N36" s="67"/>
      <c r="O36" s="67"/>
      <c r="P36" s="67"/>
      <c r="Q36" s="68"/>
      <c r="R36" s="68"/>
      <c r="S36" s="68"/>
    </row>
    <row r="37" spans="1:19" ht="19.5" x14ac:dyDescent="0.4">
      <c r="A37" s="61"/>
      <c r="B37" s="62"/>
      <c r="C37" s="62"/>
      <c r="D37" s="63"/>
      <c r="E37" s="64"/>
      <c r="F37" s="65"/>
      <c r="G37" s="65"/>
      <c r="H37" s="66"/>
      <c r="I37" s="66"/>
      <c r="J37" s="66"/>
      <c r="K37" s="69"/>
      <c r="L37" s="69"/>
      <c r="M37" s="69"/>
      <c r="N37" s="67"/>
      <c r="O37" s="67"/>
      <c r="P37" s="67"/>
      <c r="Q37" s="68"/>
      <c r="R37" s="68"/>
      <c r="S37" s="68"/>
    </row>
    <row r="38" spans="1:19" ht="19.5" x14ac:dyDescent="0.4">
      <c r="A38" s="61"/>
      <c r="B38" s="62"/>
      <c r="C38" s="62"/>
      <c r="D38" s="63"/>
      <c r="E38" s="64"/>
      <c r="F38" s="65"/>
      <c r="G38" s="65"/>
      <c r="H38" s="66"/>
      <c r="I38" s="66"/>
      <c r="J38" s="66"/>
      <c r="K38" s="69"/>
      <c r="L38" s="69"/>
      <c r="M38" s="69"/>
      <c r="N38" s="67"/>
      <c r="O38" s="67"/>
      <c r="P38" s="67"/>
      <c r="Q38" s="68"/>
      <c r="R38" s="68"/>
      <c r="S38" s="68"/>
    </row>
    <row r="39" spans="1:19" ht="19.5" x14ac:dyDescent="0.4">
      <c r="A39" s="61"/>
      <c r="B39" s="62"/>
      <c r="C39" s="62"/>
      <c r="D39" s="63"/>
      <c r="E39" s="64"/>
      <c r="F39" s="65"/>
      <c r="G39" s="65"/>
      <c r="H39" s="66"/>
      <c r="I39" s="66"/>
      <c r="J39" s="66"/>
      <c r="K39" s="69"/>
      <c r="L39" s="69"/>
      <c r="M39" s="69"/>
      <c r="N39" s="67"/>
      <c r="O39" s="67"/>
      <c r="P39" s="67"/>
      <c r="Q39" s="68"/>
      <c r="R39" s="68"/>
      <c r="S39" s="68"/>
    </row>
    <row r="40" spans="1:19" ht="19.5" x14ac:dyDescent="0.4">
      <c r="A40" s="61"/>
      <c r="B40" s="62"/>
      <c r="C40" s="62"/>
      <c r="D40" s="63"/>
      <c r="E40" s="64"/>
      <c r="F40" s="65"/>
      <c r="G40" s="65"/>
      <c r="H40" s="66"/>
      <c r="I40" s="66"/>
      <c r="J40" s="66"/>
      <c r="K40" s="69"/>
      <c r="L40" s="69"/>
      <c r="M40" s="69"/>
      <c r="N40" s="67"/>
      <c r="O40" s="67"/>
      <c r="P40" s="67"/>
      <c r="Q40" s="68"/>
      <c r="R40" s="68"/>
      <c r="S40" s="68"/>
    </row>
    <row r="41" spans="1:19" ht="19.5" x14ac:dyDescent="0.4">
      <c r="A41" s="61"/>
      <c r="B41" s="62"/>
      <c r="C41" s="62"/>
      <c r="D41" s="63"/>
      <c r="E41" s="64"/>
      <c r="F41" s="65"/>
      <c r="G41" s="65"/>
      <c r="H41" s="66"/>
      <c r="I41" s="66"/>
      <c r="J41" s="66"/>
      <c r="K41" s="69"/>
      <c r="L41" s="69"/>
      <c r="M41" s="69"/>
      <c r="N41" s="67"/>
      <c r="O41" s="67"/>
      <c r="P41" s="67"/>
      <c r="Q41" s="68"/>
      <c r="R41" s="68"/>
      <c r="S41" s="68"/>
    </row>
    <row r="42" spans="1:19" ht="19.5" x14ac:dyDescent="0.4">
      <c r="A42" s="61"/>
      <c r="B42" s="62"/>
      <c r="C42" s="62"/>
      <c r="D42" s="63"/>
      <c r="E42" s="64"/>
      <c r="F42" s="65"/>
      <c r="G42" s="65"/>
      <c r="H42" s="66"/>
      <c r="I42" s="66"/>
      <c r="J42" s="66"/>
      <c r="K42" s="69"/>
      <c r="L42" s="69"/>
      <c r="M42" s="69"/>
      <c r="N42" s="67"/>
      <c r="O42" s="67"/>
      <c r="P42" s="67"/>
      <c r="Q42" s="68"/>
      <c r="R42" s="68"/>
      <c r="S42" s="68"/>
    </row>
    <row r="43" spans="1:19" ht="19.5" x14ac:dyDescent="0.4">
      <c r="A43" s="61"/>
      <c r="B43" s="62"/>
      <c r="C43" s="62"/>
      <c r="D43" s="63"/>
      <c r="E43" s="64"/>
      <c r="F43" s="65"/>
      <c r="G43" s="65"/>
      <c r="H43" s="66"/>
      <c r="I43" s="66"/>
      <c r="J43" s="66"/>
      <c r="K43" s="69"/>
      <c r="L43" s="69"/>
      <c r="M43" s="69"/>
      <c r="N43" s="67"/>
      <c r="O43" s="67"/>
      <c r="P43" s="67"/>
      <c r="Q43" s="68"/>
      <c r="R43" s="68"/>
      <c r="S43" s="68"/>
    </row>
    <row r="44" spans="1:19" ht="19.5" x14ac:dyDescent="0.4">
      <c r="A44" s="61"/>
      <c r="B44" s="62"/>
      <c r="C44" s="62"/>
      <c r="D44" s="63"/>
      <c r="E44" s="64"/>
      <c r="F44" s="65"/>
      <c r="G44" s="65"/>
      <c r="H44" s="66"/>
      <c r="I44" s="66"/>
      <c r="J44" s="66"/>
      <c r="K44" s="69"/>
      <c r="L44" s="69"/>
      <c r="M44" s="69"/>
      <c r="N44" s="67"/>
      <c r="O44" s="67"/>
      <c r="P44" s="67"/>
      <c r="Q44" s="68"/>
      <c r="R44" s="68"/>
      <c r="S44" s="68"/>
    </row>
    <row r="45" spans="1:19" ht="19.5" x14ac:dyDescent="0.4">
      <c r="A45" s="61"/>
      <c r="B45" s="62"/>
      <c r="C45" s="62"/>
      <c r="D45" s="63"/>
      <c r="E45" s="64"/>
      <c r="F45" s="65"/>
      <c r="G45" s="65"/>
      <c r="H45" s="66"/>
      <c r="I45" s="66"/>
      <c r="J45" s="66"/>
      <c r="K45" s="69"/>
      <c r="L45" s="69"/>
      <c r="M45" s="69"/>
      <c r="N45" s="67"/>
      <c r="O45" s="67"/>
      <c r="P45" s="67"/>
      <c r="Q45" s="68"/>
      <c r="R45" s="68"/>
      <c r="S45" s="68"/>
    </row>
    <row r="46" spans="1:19" ht="19.5" x14ac:dyDescent="0.4">
      <c r="A46" s="61"/>
      <c r="B46" s="62"/>
      <c r="C46" s="62"/>
      <c r="D46" s="63"/>
      <c r="E46" s="64"/>
      <c r="F46" s="65"/>
      <c r="G46" s="65"/>
      <c r="H46" s="66"/>
      <c r="I46" s="66"/>
      <c r="J46" s="66"/>
      <c r="K46" s="69"/>
      <c r="L46" s="69"/>
      <c r="M46" s="69"/>
      <c r="N46" s="67"/>
      <c r="O46" s="67"/>
      <c r="P46" s="67"/>
      <c r="Q46" s="68"/>
      <c r="R46" s="68"/>
      <c r="S46" s="68"/>
    </row>
    <row r="47" spans="1:19" ht="19.5" x14ac:dyDescent="0.4">
      <c r="A47" s="61"/>
      <c r="B47" s="62"/>
      <c r="C47" s="62"/>
      <c r="D47" s="63"/>
      <c r="E47" s="64"/>
      <c r="F47" s="65"/>
      <c r="G47" s="65"/>
      <c r="H47" s="66"/>
      <c r="I47" s="66"/>
      <c r="J47" s="66"/>
      <c r="K47" s="69"/>
      <c r="L47" s="69"/>
      <c r="M47" s="69"/>
      <c r="N47" s="67"/>
      <c r="O47" s="67"/>
      <c r="P47" s="67"/>
      <c r="Q47" s="68"/>
      <c r="R47" s="68"/>
      <c r="S47" s="68"/>
    </row>
    <row r="48" spans="1:19" ht="19.5" x14ac:dyDescent="0.4">
      <c r="A48" s="61"/>
      <c r="B48" s="62"/>
      <c r="C48" s="62"/>
      <c r="D48" s="63"/>
      <c r="E48" s="64"/>
      <c r="F48" s="65"/>
      <c r="G48" s="65"/>
      <c r="H48" s="66"/>
      <c r="I48" s="66"/>
      <c r="J48" s="66"/>
      <c r="K48" s="69"/>
      <c r="L48" s="69"/>
      <c r="M48" s="69"/>
      <c r="N48" s="67"/>
      <c r="O48" s="67"/>
      <c r="P48" s="67"/>
      <c r="Q48" s="68"/>
      <c r="R48" s="68"/>
      <c r="S48" s="68"/>
    </row>
    <row r="49" spans="1:20" ht="19.5" x14ac:dyDescent="0.4">
      <c r="A49" s="61"/>
      <c r="B49" s="62"/>
      <c r="C49" s="62"/>
      <c r="D49" s="63"/>
      <c r="E49" s="64"/>
      <c r="F49" s="65"/>
      <c r="G49" s="65"/>
      <c r="H49" s="66"/>
      <c r="I49" s="66"/>
      <c r="J49" s="66"/>
      <c r="K49" s="69"/>
      <c r="L49" s="69"/>
      <c r="M49" s="69"/>
      <c r="N49" s="67"/>
      <c r="O49" s="67"/>
      <c r="P49" s="67"/>
      <c r="Q49" s="68"/>
      <c r="R49" s="68"/>
      <c r="S49" s="68"/>
    </row>
    <row r="50" spans="1:20" ht="19.5" x14ac:dyDescent="0.4">
      <c r="A50" s="61"/>
      <c r="B50" s="62"/>
      <c r="C50" s="62"/>
      <c r="D50" s="63"/>
      <c r="E50" s="64"/>
      <c r="F50" s="65"/>
      <c r="G50" s="65"/>
      <c r="H50" s="66"/>
      <c r="I50" s="66"/>
      <c r="J50" s="66"/>
      <c r="K50" s="69"/>
      <c r="L50" s="69"/>
      <c r="M50" s="69"/>
      <c r="N50" s="67"/>
      <c r="O50" s="67"/>
      <c r="P50" s="67"/>
      <c r="Q50" s="68"/>
      <c r="R50" s="68"/>
      <c r="S50" s="68"/>
    </row>
    <row r="51" spans="1:20" ht="19.5" x14ac:dyDescent="0.4">
      <c r="A51" s="61"/>
      <c r="B51" s="62"/>
      <c r="C51" s="62"/>
      <c r="D51" s="63"/>
      <c r="E51" s="64"/>
      <c r="F51" s="65"/>
      <c r="G51" s="65"/>
      <c r="H51" s="66"/>
      <c r="I51" s="66"/>
      <c r="J51" s="66"/>
      <c r="K51" s="69"/>
      <c r="L51" s="69"/>
      <c r="M51" s="69"/>
      <c r="N51" s="67"/>
      <c r="O51" s="67"/>
      <c r="P51" s="67"/>
      <c r="Q51" s="68"/>
      <c r="R51" s="68"/>
      <c r="S51" s="68"/>
    </row>
    <row r="52" spans="1:20" ht="19.5" x14ac:dyDescent="0.4">
      <c r="A52" s="61"/>
      <c r="B52" s="62"/>
      <c r="C52" s="62"/>
      <c r="D52" s="63"/>
      <c r="E52" s="64"/>
      <c r="F52" s="65"/>
      <c r="G52" s="65"/>
      <c r="H52" s="66"/>
      <c r="I52" s="66"/>
      <c r="J52" s="66"/>
      <c r="K52" s="69"/>
      <c r="L52" s="69"/>
      <c r="M52" s="69"/>
      <c r="N52" s="67"/>
      <c r="O52" s="67"/>
      <c r="P52" s="67"/>
      <c r="Q52" s="68"/>
      <c r="R52" s="68"/>
      <c r="S52" s="68"/>
    </row>
    <row r="53" spans="1:20" ht="19.5" x14ac:dyDescent="0.4">
      <c r="A53" s="61"/>
      <c r="B53" s="62"/>
      <c r="C53" s="62"/>
      <c r="D53" s="63"/>
      <c r="E53" s="64"/>
      <c r="F53" s="65"/>
      <c r="G53" s="65"/>
      <c r="H53" s="66"/>
      <c r="I53" s="66"/>
      <c r="J53" s="66"/>
      <c r="K53" s="69"/>
      <c r="L53" s="69"/>
      <c r="M53" s="69"/>
      <c r="N53" s="67"/>
      <c r="O53" s="67"/>
      <c r="P53" s="67"/>
      <c r="Q53" s="68"/>
      <c r="R53" s="68"/>
      <c r="S53" s="68"/>
    </row>
    <row r="54" spans="1:20" ht="19.5" x14ac:dyDescent="0.4">
      <c r="A54" s="61"/>
      <c r="B54" s="62"/>
      <c r="C54" s="62"/>
      <c r="D54" s="63"/>
      <c r="E54" s="64"/>
      <c r="F54" s="65"/>
      <c r="G54" s="65"/>
      <c r="H54" s="66"/>
      <c r="I54" s="66"/>
      <c r="J54" s="66"/>
      <c r="K54" s="69"/>
      <c r="L54" s="69"/>
      <c r="M54" s="69"/>
      <c r="N54" s="67"/>
      <c r="O54" s="67"/>
      <c r="P54" s="67"/>
      <c r="Q54" s="68"/>
      <c r="R54" s="68"/>
      <c r="S54" s="68"/>
    </row>
    <row r="55" spans="1:20" ht="19.5" x14ac:dyDescent="0.4">
      <c r="A55" s="61"/>
      <c r="B55" s="62"/>
      <c r="C55" s="62"/>
      <c r="D55" s="63"/>
      <c r="E55" s="64"/>
      <c r="F55" s="65"/>
      <c r="G55" s="65"/>
      <c r="H55" s="66"/>
      <c r="I55" s="66"/>
      <c r="J55" s="66"/>
      <c r="K55" s="69"/>
      <c r="L55" s="69"/>
      <c r="M55" s="69"/>
      <c r="N55" s="67"/>
      <c r="O55" s="67"/>
      <c r="P55" s="67"/>
      <c r="Q55" s="68"/>
      <c r="R55" s="68"/>
      <c r="S55" s="68"/>
    </row>
    <row r="56" spans="1:20" ht="19.5" x14ac:dyDescent="0.4">
      <c r="A56" s="50"/>
      <c r="B56" s="50"/>
      <c r="C56" s="50" t="s">
        <v>14</v>
      </c>
      <c r="D56" s="50"/>
      <c r="E56" s="51">
        <f>SUM(E3:E55)</f>
        <v>0</v>
      </c>
      <c r="F56" s="51">
        <f t="shared" ref="F56:S56" si="0">SUM(F3:F55)</f>
        <v>0</v>
      </c>
      <c r="G56" s="51">
        <f t="shared" si="0"/>
        <v>0</v>
      </c>
      <c r="H56" s="52">
        <f t="shared" si="0"/>
        <v>0</v>
      </c>
      <c r="I56" s="52">
        <f t="shared" si="0"/>
        <v>0</v>
      </c>
      <c r="J56" s="52">
        <f t="shared" si="0"/>
        <v>0</v>
      </c>
      <c r="K56" s="70">
        <f t="shared" si="0"/>
        <v>0</v>
      </c>
      <c r="L56" s="70">
        <f t="shared" si="0"/>
        <v>0</v>
      </c>
      <c r="M56" s="70">
        <f t="shared" si="0"/>
        <v>0</v>
      </c>
      <c r="N56" s="53">
        <f t="shared" si="0"/>
        <v>0</v>
      </c>
      <c r="O56" s="53">
        <f t="shared" si="0"/>
        <v>0</v>
      </c>
      <c r="P56" s="53">
        <f t="shared" si="0"/>
        <v>0</v>
      </c>
      <c r="Q56" s="54">
        <f t="shared" si="0"/>
        <v>0</v>
      </c>
      <c r="R56" s="54">
        <f t="shared" si="0"/>
        <v>0</v>
      </c>
      <c r="S56" s="54">
        <f t="shared" si="0"/>
        <v>0</v>
      </c>
    </row>
    <row r="57" spans="1:20" ht="19.5" x14ac:dyDescent="0.4">
      <c r="A57" s="50"/>
      <c r="B57" s="50"/>
      <c r="C57" s="50" t="s">
        <v>5</v>
      </c>
      <c r="D57" s="50"/>
      <c r="E57" s="51">
        <f>SUMIF($A3:A55,"&lt;6",E3:E55)</f>
        <v>0</v>
      </c>
      <c r="F57" s="51">
        <f ca="1">SUMIF($A3:B55,"&lt;6",F3:F55)</f>
        <v>0</v>
      </c>
      <c r="G57" s="51">
        <f ca="1">SUMIF($A3:C55,"&lt;6",G3:G55)</f>
        <v>0</v>
      </c>
      <c r="H57" s="52">
        <f ca="1">SUMIF($A3:F55,"&lt;6",H3:H55)</f>
        <v>0</v>
      </c>
      <c r="I57" s="52">
        <f ca="1">SUMIF($A3:G55,"&lt;6",I3:I55)</f>
        <v>0</v>
      </c>
      <c r="J57" s="52">
        <f ca="1">SUMIF($A3:G55,"&lt;6",J3:J55)</f>
        <v>0</v>
      </c>
      <c r="K57" s="70">
        <f ca="1">SUMIF($A3:I55,"&lt;6",K3:K55)</f>
        <v>0</v>
      </c>
      <c r="L57" s="70">
        <f ca="1">SUMIF($A3:J55,"&lt;6",L3:L55)</f>
        <v>0</v>
      </c>
      <c r="M57" s="70">
        <f ca="1">SUMIF($A3:J55,"&lt;6",M3:M55)</f>
        <v>0</v>
      </c>
      <c r="N57" s="53">
        <f ca="1">SUMIF($A3:I55,"&lt;6",N3:N55)</f>
        <v>0</v>
      </c>
      <c r="O57" s="53">
        <f ca="1">SUMIF($A3:J55,"&lt;6",O3:O55)</f>
        <v>0</v>
      </c>
      <c r="P57" s="53">
        <f ca="1">SUMIF($A3:J55,"&lt;6",P3:P55)</f>
        <v>0</v>
      </c>
      <c r="Q57" s="54">
        <f ca="1">SUMIF($A3:O55,"&lt;6",Q3:Q55)</f>
        <v>0</v>
      </c>
      <c r="R57" s="54">
        <f ca="1">SUMIF($A3:P55,"&lt;6",R3:R55)</f>
        <v>0</v>
      </c>
      <c r="S57" s="54">
        <f ca="1">SUMIF($A3:P55,"&lt;6",S3:S55)</f>
        <v>0</v>
      </c>
    </row>
    <row r="58" spans="1:20" ht="19.5" x14ac:dyDescent="0.4">
      <c r="A58" s="50"/>
      <c r="B58" s="50"/>
      <c r="C58" s="50" t="s">
        <v>6</v>
      </c>
      <c r="D58" s="50"/>
      <c r="E58" s="51">
        <f>SUMIF($A3:A55,"&gt;=6",E3:E55)</f>
        <v>0</v>
      </c>
      <c r="F58" s="51">
        <f ca="1">SUMIF($A3:B55,"&gt;=6",F3:F55)</f>
        <v>0</v>
      </c>
      <c r="G58" s="51">
        <f ca="1">SUMIF($A3:C55,"&gt;=6",G3:G55)</f>
        <v>0</v>
      </c>
      <c r="H58" s="52">
        <f ca="1">SUMIF($A3:F55,"&gt;=6",H3:H55)</f>
        <v>0</v>
      </c>
      <c r="I58" s="52">
        <f ca="1">SUMIF($A3:G55,"&gt;=6",I3:I55)</f>
        <v>0</v>
      </c>
      <c r="J58" s="52">
        <f ca="1">SUMIF($A3:G55,"&gt;=6",J3:J55)</f>
        <v>0</v>
      </c>
      <c r="K58" s="70">
        <f ca="1">SUMIF($A3:I55,"&gt;=6",K3:K55)</f>
        <v>0</v>
      </c>
      <c r="L58" s="70">
        <f ca="1">SUMIF($A3:J55,"&gt;=6",L3:L55)</f>
        <v>0</v>
      </c>
      <c r="M58" s="70">
        <f ca="1">SUMIF($A3:J55,"&gt;=6",M3:M55)</f>
        <v>0</v>
      </c>
      <c r="N58" s="53">
        <f ca="1">SUMIF($A3:I55,"&gt;=6",N3:N55)</f>
        <v>0</v>
      </c>
      <c r="O58" s="53">
        <f ca="1">SUMIF($A3:J55,"&gt;=6",O3:O55)</f>
        <v>0</v>
      </c>
      <c r="P58" s="53">
        <f ca="1">SUMIF($A3:J55,"&gt;=6",P3:P55)</f>
        <v>0</v>
      </c>
      <c r="Q58" s="54">
        <f ca="1">SUMIF($A3:O55,"&gt;=6",Q3:Q55)</f>
        <v>0</v>
      </c>
      <c r="R58" s="54">
        <f ca="1">SUMIF($A3:P55,"&gt;=6",R3:R55)</f>
        <v>0</v>
      </c>
      <c r="S58" s="54">
        <f ca="1">SUMIF($A3:P55,"&gt;=6",S3:S55)</f>
        <v>0</v>
      </c>
    </row>
    <row r="59" spans="1:20" ht="19.5" x14ac:dyDescent="0.4">
      <c r="A59" s="55"/>
      <c r="B59" s="55"/>
      <c r="C59" s="50" t="s">
        <v>7</v>
      </c>
      <c r="D59" s="50"/>
      <c r="E59" s="51">
        <f>E83</f>
        <v>0</v>
      </c>
      <c r="F59" s="51">
        <f t="shared" ref="F59:S59" ca="1" si="1">F83</f>
        <v>0</v>
      </c>
      <c r="G59" s="51">
        <f t="shared" ca="1" si="1"/>
        <v>0</v>
      </c>
      <c r="H59" s="52">
        <f t="shared" ca="1" si="1"/>
        <v>0</v>
      </c>
      <c r="I59" s="52">
        <f t="shared" ca="1" si="1"/>
        <v>0</v>
      </c>
      <c r="J59" s="52">
        <f t="shared" ca="1" si="1"/>
        <v>0</v>
      </c>
      <c r="K59" s="70">
        <f t="shared" ca="1" si="1"/>
        <v>0</v>
      </c>
      <c r="L59" s="70">
        <f t="shared" ca="1" si="1"/>
        <v>0</v>
      </c>
      <c r="M59" s="70">
        <f t="shared" ca="1" si="1"/>
        <v>0</v>
      </c>
      <c r="N59" s="53">
        <f t="shared" ca="1" si="1"/>
        <v>0</v>
      </c>
      <c r="O59" s="53">
        <f t="shared" ca="1" si="1"/>
        <v>0</v>
      </c>
      <c r="P59" s="53">
        <f t="shared" ca="1" si="1"/>
        <v>0</v>
      </c>
      <c r="Q59" s="54">
        <f t="shared" ca="1" si="1"/>
        <v>0</v>
      </c>
      <c r="R59" s="54">
        <f t="shared" ca="1" si="1"/>
        <v>0</v>
      </c>
      <c r="S59" s="54">
        <f t="shared" ca="1" si="1"/>
        <v>0</v>
      </c>
    </row>
    <row r="60" spans="1:20" s="4" customFormat="1" ht="19.5" x14ac:dyDescent="0.4">
      <c r="A60" s="56"/>
      <c r="B60" s="56"/>
      <c r="C60" s="56"/>
      <c r="D60" s="56"/>
      <c r="E60" s="91" t="s">
        <v>9</v>
      </c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</row>
    <row r="61" spans="1:20" s="3" customFormat="1" ht="19.5" x14ac:dyDescent="0.4">
      <c r="A61" s="50"/>
      <c r="B61" s="50"/>
      <c r="C61" s="50" t="s">
        <v>8</v>
      </c>
      <c r="D61" s="57"/>
      <c r="E61" s="93">
        <f ca="1">F56+F59</f>
        <v>0</v>
      </c>
      <c r="F61" s="94"/>
      <c r="G61" s="94"/>
      <c r="H61" s="95">
        <f ca="1">I56+I59</f>
        <v>0</v>
      </c>
      <c r="I61" s="96"/>
      <c r="J61" s="96"/>
      <c r="K61" s="100">
        <f ca="1">L56+L59</f>
        <v>0</v>
      </c>
      <c r="L61" s="101"/>
      <c r="M61" s="101"/>
      <c r="N61" s="97">
        <f ca="1">O56+O59</f>
        <v>0</v>
      </c>
      <c r="O61" s="98"/>
      <c r="P61" s="98"/>
      <c r="Q61" s="99">
        <f ca="1">R56+R59</f>
        <v>0</v>
      </c>
      <c r="R61" s="99"/>
      <c r="S61" s="99"/>
      <c r="T61" s="6"/>
    </row>
    <row r="62" spans="1:20" s="4" customFormat="1" ht="19.5" hidden="1" x14ac:dyDescent="0.4">
      <c r="A62" s="56"/>
      <c r="B62" s="56"/>
      <c r="C62" s="56"/>
      <c r="D62" s="56"/>
      <c r="E62" s="58">
        <f t="shared" ref="E62:S63" si="2">E57</f>
        <v>0</v>
      </c>
      <c r="F62" s="58">
        <f t="shared" ca="1" si="2"/>
        <v>0</v>
      </c>
      <c r="G62" s="58">
        <f t="shared" ca="1" si="2"/>
        <v>0</v>
      </c>
      <c r="H62" s="58">
        <f t="shared" ca="1" si="2"/>
        <v>0</v>
      </c>
      <c r="I62" s="58">
        <f t="shared" ca="1" si="2"/>
        <v>0</v>
      </c>
      <c r="J62" s="58">
        <f t="shared" ca="1" si="2"/>
        <v>0</v>
      </c>
      <c r="K62" s="71">
        <f t="shared" ca="1" si="2"/>
        <v>0</v>
      </c>
      <c r="L62" s="71">
        <f t="shared" ca="1" si="2"/>
        <v>0</v>
      </c>
      <c r="M62" s="71">
        <f t="shared" ca="1" si="2"/>
        <v>0</v>
      </c>
      <c r="N62" s="58">
        <f t="shared" ca="1" si="2"/>
        <v>0</v>
      </c>
      <c r="O62" s="58">
        <f t="shared" ca="1" si="2"/>
        <v>0</v>
      </c>
      <c r="P62" s="58">
        <f t="shared" ca="1" si="2"/>
        <v>0</v>
      </c>
      <c r="Q62" s="58">
        <f t="shared" ca="1" si="2"/>
        <v>0</v>
      </c>
      <c r="R62" s="58">
        <f t="shared" ca="1" si="2"/>
        <v>0</v>
      </c>
      <c r="S62" s="58">
        <f t="shared" ca="1" si="2"/>
        <v>0</v>
      </c>
    </row>
    <row r="63" spans="1:20" s="4" customFormat="1" ht="15.75" hidden="1" x14ac:dyDescent="0.3">
      <c r="A63" s="59"/>
      <c r="B63" s="59"/>
      <c r="C63" s="59"/>
      <c r="D63" s="59"/>
      <c r="E63" s="5">
        <f t="shared" si="2"/>
        <v>0</v>
      </c>
      <c r="F63" s="5">
        <f t="shared" ca="1" si="2"/>
        <v>0</v>
      </c>
      <c r="G63" s="5">
        <f t="shared" ca="1" si="2"/>
        <v>0</v>
      </c>
      <c r="H63" s="5">
        <f t="shared" ca="1" si="2"/>
        <v>0</v>
      </c>
      <c r="I63" s="5">
        <f t="shared" ca="1" si="2"/>
        <v>0</v>
      </c>
      <c r="J63" s="5">
        <f t="shared" ca="1" si="2"/>
        <v>0</v>
      </c>
      <c r="K63" s="72">
        <f t="shared" ca="1" si="2"/>
        <v>0</v>
      </c>
      <c r="L63" s="72">
        <f t="shared" ca="1" si="2"/>
        <v>0</v>
      </c>
      <c r="M63" s="72">
        <f t="shared" ca="1" si="2"/>
        <v>0</v>
      </c>
      <c r="N63" s="5">
        <f t="shared" ca="1" si="2"/>
        <v>0</v>
      </c>
      <c r="O63" s="5">
        <f t="shared" ca="1" si="2"/>
        <v>0</v>
      </c>
      <c r="P63" s="5">
        <f t="shared" ca="1" si="2"/>
        <v>0</v>
      </c>
      <c r="Q63" s="5">
        <f t="shared" ca="1" si="2"/>
        <v>0</v>
      </c>
      <c r="R63" s="5">
        <f t="shared" ca="1" si="2"/>
        <v>0</v>
      </c>
      <c r="S63" s="5">
        <f t="shared" ca="1" si="2"/>
        <v>0</v>
      </c>
    </row>
    <row r="64" spans="1:20" s="4" customFormat="1" ht="15.75" hidden="1" x14ac:dyDescent="0.3">
      <c r="A64" s="59"/>
      <c r="B64" s="59"/>
      <c r="C64" s="59"/>
      <c r="D64" s="59"/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72">
        <v>0</v>
      </c>
      <c r="L64" s="72">
        <v>0</v>
      </c>
      <c r="M64" s="72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</row>
    <row r="65" spans="1:19" s="4" customFormat="1" ht="15.75" hidden="1" x14ac:dyDescent="0.3">
      <c r="A65" s="59"/>
      <c r="B65" s="59"/>
      <c r="C65" s="59"/>
      <c r="D65" s="59"/>
      <c r="E65" s="5">
        <f t="shared" ref="E65:S65" si="3">SUM(E62:E64)</f>
        <v>0</v>
      </c>
      <c r="F65" s="5">
        <f t="shared" ca="1" si="3"/>
        <v>0</v>
      </c>
      <c r="G65" s="5">
        <f t="shared" ca="1" si="3"/>
        <v>0</v>
      </c>
      <c r="H65" s="5">
        <f t="shared" ca="1" si="3"/>
        <v>0</v>
      </c>
      <c r="I65" s="5">
        <f t="shared" ca="1" si="3"/>
        <v>0</v>
      </c>
      <c r="J65" s="5">
        <f t="shared" ca="1" si="3"/>
        <v>0</v>
      </c>
      <c r="K65" s="72">
        <f t="shared" ca="1" si="3"/>
        <v>0</v>
      </c>
      <c r="L65" s="72">
        <f t="shared" ca="1" si="3"/>
        <v>0</v>
      </c>
      <c r="M65" s="72">
        <f t="shared" ca="1" si="3"/>
        <v>0</v>
      </c>
      <c r="N65" s="5">
        <f t="shared" ca="1" si="3"/>
        <v>0</v>
      </c>
      <c r="O65" s="5">
        <f t="shared" ca="1" si="3"/>
        <v>0</v>
      </c>
      <c r="P65" s="5">
        <f t="shared" ca="1" si="3"/>
        <v>0</v>
      </c>
      <c r="Q65" s="5">
        <f t="shared" ca="1" si="3"/>
        <v>0</v>
      </c>
      <c r="R65" s="5">
        <f t="shared" ca="1" si="3"/>
        <v>0</v>
      </c>
      <c r="S65" s="5">
        <f t="shared" ca="1" si="3"/>
        <v>0</v>
      </c>
    </row>
    <row r="66" spans="1:19" s="4" customFormat="1" ht="15.75" hidden="1" x14ac:dyDescent="0.3">
      <c r="A66" s="60"/>
      <c r="B66" s="60"/>
      <c r="C66" s="60"/>
      <c r="D66" s="60"/>
      <c r="E66" s="35"/>
      <c r="F66" s="35"/>
      <c r="G66" s="35"/>
      <c r="H66" s="35"/>
      <c r="I66" s="35"/>
      <c r="J66" s="35"/>
      <c r="K66" s="73"/>
      <c r="L66" s="73"/>
      <c r="M66" s="73"/>
      <c r="N66" s="35"/>
      <c r="O66" s="35"/>
      <c r="P66" s="35"/>
      <c r="Q66" s="35"/>
      <c r="R66" s="35"/>
      <c r="S66" s="35"/>
    </row>
    <row r="67" spans="1:19" s="4" customFormat="1" ht="15.75" hidden="1" x14ac:dyDescent="0.3">
      <c r="A67" s="59"/>
      <c r="B67" s="59"/>
      <c r="C67" s="37" t="s">
        <v>15</v>
      </c>
      <c r="E67" s="16"/>
      <c r="F67" s="13"/>
      <c r="G67" s="13"/>
      <c r="H67" s="7"/>
      <c r="I67" s="7"/>
      <c r="J67" s="7"/>
      <c r="K67" s="74"/>
      <c r="L67" s="74"/>
      <c r="M67" s="74"/>
      <c r="N67" s="19"/>
      <c r="O67" s="19"/>
      <c r="P67" s="19"/>
      <c r="Q67" s="25"/>
      <c r="R67" s="25"/>
      <c r="S67" s="25"/>
    </row>
    <row r="68" spans="1:19" s="4" customFormat="1" ht="15.75" hidden="1" x14ac:dyDescent="0.3">
      <c r="A68" s="59"/>
      <c r="B68" s="59"/>
      <c r="C68" s="37" t="s">
        <v>16</v>
      </c>
      <c r="E68" s="16">
        <f>+E72/2</f>
        <v>0</v>
      </c>
      <c r="F68" s="16">
        <f t="shared" ref="F68:G68" ca="1" si="4">+F72/2</f>
        <v>0</v>
      </c>
      <c r="G68" s="16">
        <f t="shared" ca="1" si="4"/>
        <v>0</v>
      </c>
      <c r="H68" s="10">
        <f ca="1">+H72/2</f>
        <v>0</v>
      </c>
      <c r="I68" s="10">
        <f t="shared" ref="I68:J68" ca="1" si="5">+I72/2</f>
        <v>0</v>
      </c>
      <c r="J68" s="10">
        <f t="shared" ca="1" si="5"/>
        <v>0</v>
      </c>
      <c r="K68" s="75">
        <f ca="1">+K72/2</f>
        <v>0</v>
      </c>
      <c r="L68" s="75">
        <f t="shared" ref="L68:M68" ca="1" si="6">+L72/2</f>
        <v>0</v>
      </c>
      <c r="M68" s="75">
        <f t="shared" ca="1" si="6"/>
        <v>0</v>
      </c>
      <c r="N68" s="22">
        <f ca="1">+N72/2</f>
        <v>0</v>
      </c>
      <c r="O68" s="22">
        <f t="shared" ref="O68:P68" ca="1" si="7">+O72/2</f>
        <v>0</v>
      </c>
      <c r="P68" s="22">
        <f t="shared" ca="1" si="7"/>
        <v>0</v>
      </c>
      <c r="Q68" s="28">
        <f ca="1">+Q72/2</f>
        <v>0</v>
      </c>
      <c r="R68" s="28">
        <f t="shared" ref="R68:S68" ca="1" si="8">+R72/2</f>
        <v>0</v>
      </c>
      <c r="S68" s="28">
        <f t="shared" ca="1" si="8"/>
        <v>0</v>
      </c>
    </row>
    <row r="69" spans="1:19" s="4" customFormat="1" ht="15.75" hidden="1" x14ac:dyDescent="0.3">
      <c r="A69" s="59"/>
      <c r="B69" s="59"/>
      <c r="C69" s="38" t="s">
        <v>17</v>
      </c>
      <c r="E69" s="16">
        <f>ROUNDUP(+E72*0.8,0)</f>
        <v>0</v>
      </c>
      <c r="F69" s="16">
        <f t="shared" ref="F69:G69" ca="1" si="9">ROUNDUP(+F72*0.8,0)</f>
        <v>0</v>
      </c>
      <c r="G69" s="16">
        <f t="shared" ca="1" si="9"/>
        <v>0</v>
      </c>
      <c r="H69" s="10">
        <f ca="1">ROUNDUP(+H72*0.8,0)</f>
        <v>0</v>
      </c>
      <c r="I69" s="10">
        <f t="shared" ref="I69:J69" ca="1" si="10">ROUNDUP(+I72*0.8,0)</f>
        <v>0</v>
      </c>
      <c r="J69" s="10">
        <f t="shared" ca="1" si="10"/>
        <v>0</v>
      </c>
      <c r="K69" s="75">
        <f ca="1">ROUNDUP(+K72*0.8,0)</f>
        <v>0</v>
      </c>
      <c r="L69" s="75">
        <f t="shared" ref="L69:M69" ca="1" si="11">ROUNDUP(+L72*0.8,0)</f>
        <v>0</v>
      </c>
      <c r="M69" s="75">
        <f t="shared" ca="1" si="11"/>
        <v>0</v>
      </c>
      <c r="N69" s="22">
        <f ca="1">ROUNDUP(+N72*0.8,0)</f>
        <v>0</v>
      </c>
      <c r="O69" s="22">
        <f t="shared" ref="O69:P69" ca="1" si="12">ROUNDUP(+O72*0.8,0)</f>
        <v>0</v>
      </c>
      <c r="P69" s="22">
        <f t="shared" ca="1" si="12"/>
        <v>0</v>
      </c>
      <c r="Q69" s="28">
        <f ca="1">ROUNDUP(+Q72*0.8,0)</f>
        <v>0</v>
      </c>
      <c r="R69" s="28">
        <f t="shared" ref="R69:S69" ca="1" si="13">ROUNDUP(+R72*0.8,0)</f>
        <v>0</v>
      </c>
      <c r="S69" s="28">
        <f t="shared" ca="1" si="13"/>
        <v>0</v>
      </c>
    </row>
    <row r="70" spans="1:19" s="4" customFormat="1" ht="15.75" hidden="1" x14ac:dyDescent="0.3">
      <c r="A70" s="59"/>
      <c r="B70" s="59"/>
      <c r="C70" s="38"/>
      <c r="E70" s="39">
        <f>+E69-ROUNDUP(E68,0)</f>
        <v>0</v>
      </c>
      <c r="F70" s="39">
        <f t="shared" ref="F70:G70" ca="1" si="14">+F69-ROUNDUP(F68,0)</f>
        <v>0</v>
      </c>
      <c r="G70" s="39">
        <f t="shared" ca="1" si="14"/>
        <v>0</v>
      </c>
      <c r="H70" s="40">
        <f ca="1">+H69-ROUNDUP(H68,0)</f>
        <v>0</v>
      </c>
      <c r="I70" s="40">
        <f t="shared" ref="I70:J70" ca="1" si="15">+I69-ROUNDUP(I68,0)</f>
        <v>0</v>
      </c>
      <c r="J70" s="40">
        <f t="shared" ca="1" si="15"/>
        <v>0</v>
      </c>
      <c r="K70" s="76">
        <f ca="1">+K69-ROUNDUP(K68,0)</f>
        <v>0</v>
      </c>
      <c r="L70" s="76">
        <f t="shared" ref="L70:M70" ca="1" si="16">+L69-ROUNDUP(L68,0)</f>
        <v>0</v>
      </c>
      <c r="M70" s="76">
        <f t="shared" ca="1" si="16"/>
        <v>0</v>
      </c>
      <c r="N70" s="41">
        <f ca="1">+N69-ROUNDUP(N68,0)</f>
        <v>0</v>
      </c>
      <c r="O70" s="41">
        <f t="shared" ref="O70:P70" ca="1" si="17">+O69-ROUNDUP(O68,0)</f>
        <v>0</v>
      </c>
      <c r="P70" s="41">
        <f t="shared" ca="1" si="17"/>
        <v>0</v>
      </c>
      <c r="Q70" s="42">
        <f ca="1">+Q69-ROUNDUP(Q68,0)</f>
        <v>0</v>
      </c>
      <c r="R70" s="42">
        <f t="shared" ref="R70:S70" ca="1" si="18">+R69-ROUNDUP(R68,0)</f>
        <v>0</v>
      </c>
      <c r="S70" s="42">
        <f t="shared" ca="1" si="18"/>
        <v>0</v>
      </c>
    </row>
    <row r="71" spans="1:19" s="4" customFormat="1" ht="15.75" hidden="1" x14ac:dyDescent="0.3">
      <c r="A71" s="59"/>
      <c r="B71" s="59"/>
      <c r="C71" s="37" t="s">
        <v>18</v>
      </c>
      <c r="E71" s="16">
        <f>+E72*0.2</f>
        <v>0</v>
      </c>
      <c r="F71" s="16">
        <f t="shared" ref="F71:G71" ca="1" si="19">+F72*0.2</f>
        <v>0</v>
      </c>
      <c r="G71" s="16">
        <f t="shared" ca="1" si="19"/>
        <v>0</v>
      </c>
      <c r="H71" s="10">
        <f ca="1">+H72*0.2</f>
        <v>0</v>
      </c>
      <c r="I71" s="10">
        <f t="shared" ref="I71:J71" ca="1" si="20">+I72*0.2</f>
        <v>0</v>
      </c>
      <c r="J71" s="10">
        <f t="shared" ca="1" si="20"/>
        <v>0</v>
      </c>
      <c r="K71" s="75">
        <f ca="1">+K72*0.2</f>
        <v>0</v>
      </c>
      <c r="L71" s="75">
        <f t="shared" ref="L71:M71" ca="1" si="21">+L72*0.2</f>
        <v>0</v>
      </c>
      <c r="M71" s="75">
        <f t="shared" ca="1" si="21"/>
        <v>0</v>
      </c>
      <c r="N71" s="22">
        <f ca="1">+N72*0.2</f>
        <v>0</v>
      </c>
      <c r="O71" s="22">
        <f t="shared" ref="O71:P71" ca="1" si="22">+O72*0.2</f>
        <v>0</v>
      </c>
      <c r="P71" s="22">
        <f t="shared" ca="1" si="22"/>
        <v>0</v>
      </c>
      <c r="Q71" s="28">
        <f ca="1">+Q72*0.2</f>
        <v>0</v>
      </c>
      <c r="R71" s="28">
        <f t="shared" ref="R71:S71" ca="1" si="23">+R72*0.2</f>
        <v>0</v>
      </c>
      <c r="S71" s="28">
        <f t="shared" ca="1" si="23"/>
        <v>0</v>
      </c>
    </row>
    <row r="72" spans="1:19" s="4" customFormat="1" ht="15.75" hidden="1" x14ac:dyDescent="0.3">
      <c r="A72" s="59"/>
      <c r="B72" s="59"/>
      <c r="C72" s="37" t="s">
        <v>19</v>
      </c>
      <c r="E72" s="90">
        <f>IF(E65&gt;6,IF(E65&gt;301,0,(+E62/8+(+E63+E64)/12)),0)</f>
        <v>0</v>
      </c>
      <c r="F72" s="90">
        <f t="shared" ref="F72:S72" ca="1" si="24">IF(F65&gt;6,IF(F65&gt;301,0,(+F62/8+(+F63+F64)/12)),0)</f>
        <v>0</v>
      </c>
      <c r="G72" s="90">
        <f t="shared" ca="1" si="24"/>
        <v>0</v>
      </c>
      <c r="H72" s="90">
        <f t="shared" ca="1" si="24"/>
        <v>0</v>
      </c>
      <c r="I72" s="90">
        <f t="shared" ca="1" si="24"/>
        <v>0</v>
      </c>
      <c r="J72" s="90">
        <f t="shared" ca="1" si="24"/>
        <v>0</v>
      </c>
      <c r="K72" s="90">
        <f t="shared" ca="1" si="24"/>
        <v>0</v>
      </c>
      <c r="L72" s="90">
        <f t="shared" ca="1" si="24"/>
        <v>0</v>
      </c>
      <c r="M72" s="90">
        <f t="shared" ca="1" si="24"/>
        <v>0</v>
      </c>
      <c r="N72" s="90">
        <f t="shared" ca="1" si="24"/>
        <v>0</v>
      </c>
      <c r="O72" s="90">
        <f t="shared" ca="1" si="24"/>
        <v>0</v>
      </c>
      <c r="P72" s="90">
        <f t="shared" ca="1" si="24"/>
        <v>0</v>
      </c>
      <c r="Q72" s="90">
        <f t="shared" ca="1" si="24"/>
        <v>0</v>
      </c>
      <c r="R72" s="90">
        <f t="shared" ca="1" si="24"/>
        <v>0</v>
      </c>
      <c r="S72" s="90">
        <f t="shared" ca="1" si="24"/>
        <v>0</v>
      </c>
    </row>
    <row r="73" spans="1:19" s="4" customFormat="1" ht="15.75" hidden="1" x14ac:dyDescent="0.3">
      <c r="A73" s="59"/>
      <c r="B73" s="59"/>
      <c r="C73" s="37" t="s">
        <v>20</v>
      </c>
      <c r="E73" s="39">
        <f>IF(E65&gt;50,E72+1,E72)</f>
        <v>0</v>
      </c>
      <c r="F73" s="39">
        <f t="shared" ref="F73:G73" ca="1" si="25">IF(F65&gt;50,F72+1,F72)</f>
        <v>0</v>
      </c>
      <c r="G73" s="39">
        <f t="shared" ca="1" si="25"/>
        <v>0</v>
      </c>
      <c r="H73" s="40">
        <f ca="1">IF(H65&gt;50,H72+1,H72)</f>
        <v>0</v>
      </c>
      <c r="I73" s="40">
        <f t="shared" ref="I73:J73" ca="1" si="26">IF(I65&gt;50,I72+1,I72)</f>
        <v>0</v>
      </c>
      <c r="J73" s="40">
        <f t="shared" ca="1" si="26"/>
        <v>0</v>
      </c>
      <c r="K73" s="76">
        <f ca="1">IF(K65&gt;50,K72+1,K72)</f>
        <v>0</v>
      </c>
      <c r="L73" s="76">
        <f t="shared" ref="L73:M73" ca="1" si="27">IF(L65&gt;50,L72+1,L72)</f>
        <v>0</v>
      </c>
      <c r="M73" s="76">
        <f t="shared" ca="1" si="27"/>
        <v>0</v>
      </c>
      <c r="N73" s="41">
        <f ca="1">IF(N65&gt;50,N72+1,N72)</f>
        <v>0</v>
      </c>
      <c r="O73" s="41">
        <f t="shared" ref="O73:P73" ca="1" si="28">IF(O65&gt;50,O72+1,O72)</f>
        <v>0</v>
      </c>
      <c r="P73" s="41">
        <f t="shared" ca="1" si="28"/>
        <v>0</v>
      </c>
      <c r="Q73" s="42">
        <f ca="1">IF(Q65&gt;50,Q72+1,Q72)</f>
        <v>0</v>
      </c>
      <c r="R73" s="42">
        <f t="shared" ref="R73:S73" ca="1" si="29">IF(R65&gt;50,R72+1,R72)</f>
        <v>0</v>
      </c>
      <c r="S73" s="42">
        <f t="shared" ca="1" si="29"/>
        <v>0</v>
      </c>
    </row>
    <row r="74" spans="1:19" s="4" customFormat="1" ht="64.5" hidden="1" customHeight="1" x14ac:dyDescent="0.3">
      <c r="A74" s="59"/>
      <c r="B74" s="59"/>
      <c r="C74" s="37"/>
      <c r="E74" s="43" t="str">
        <f>IF(E65&gt;300,"dépassement de l'effectif autorisé"," ")</f>
        <v xml:space="preserve"> </v>
      </c>
      <c r="F74" s="43" t="str">
        <f t="shared" ref="F74:G74" ca="1" si="30">IF(F65&gt;300,"dépassement de l'effectif autorisé"," ")</f>
        <v xml:space="preserve"> </v>
      </c>
      <c r="G74" s="43" t="str">
        <f t="shared" ca="1" si="30"/>
        <v xml:space="preserve"> </v>
      </c>
      <c r="H74" s="44" t="str">
        <f ca="1">IF(H65&gt;300,"dépassement de l'effectif autorisé"," ")</f>
        <v xml:space="preserve"> </v>
      </c>
      <c r="I74" s="44" t="str">
        <f t="shared" ref="I74:J74" ca="1" si="31">IF(I65&gt;300,"dépassement de l'effectif autorisé"," ")</f>
        <v xml:space="preserve"> </v>
      </c>
      <c r="J74" s="44" t="str">
        <f t="shared" ca="1" si="31"/>
        <v xml:space="preserve"> </v>
      </c>
      <c r="K74" s="77" t="str">
        <f ca="1">IF(K65&gt;300,"dépassement de l'effectif autorisé"," ")</f>
        <v xml:space="preserve"> </v>
      </c>
      <c r="L74" s="77" t="str">
        <f t="shared" ref="L74:M74" ca="1" si="32">IF(L65&gt;300,"dépassement de l'effectif autorisé"," ")</f>
        <v xml:space="preserve"> </v>
      </c>
      <c r="M74" s="77" t="str">
        <f t="shared" ca="1" si="32"/>
        <v xml:space="preserve"> </v>
      </c>
      <c r="N74" s="45" t="str">
        <f ca="1">IF(N65&gt;300,"dépassement de l'effectif autorisé"," ")</f>
        <v xml:space="preserve"> </v>
      </c>
      <c r="O74" s="45" t="str">
        <f t="shared" ref="O74:P74" ca="1" si="33">IF(O65&gt;300,"dépassement de l'effectif autorisé"," ")</f>
        <v xml:space="preserve"> </v>
      </c>
      <c r="P74" s="45" t="str">
        <f t="shared" ca="1" si="33"/>
        <v xml:space="preserve"> </v>
      </c>
      <c r="Q74" s="46" t="str">
        <f ca="1">IF(Q65&gt;300,"dépassement de l'effectif autorisé"," ")</f>
        <v xml:space="preserve"> </v>
      </c>
      <c r="R74" s="46" t="str">
        <f t="shared" ref="R74:S74" ca="1" si="34">IF(R65&gt;300,"dépassement de l'effectif autorisé"," ")</f>
        <v xml:space="preserve"> </v>
      </c>
      <c r="S74" s="46" t="str">
        <f t="shared" ca="1" si="34"/>
        <v xml:space="preserve"> </v>
      </c>
    </row>
    <row r="75" spans="1:19" s="4" customFormat="1" ht="100.5" customHeight="1" x14ac:dyDescent="0.3">
      <c r="A75" s="59"/>
      <c r="B75" s="59"/>
      <c r="C75" s="37"/>
      <c r="E75" s="43" t="str">
        <f>IF(IF(E65&gt;0,E65,13)&lt;8,"un centre de loisirs reçoit au minimum 8 mineurs"," ")</f>
        <v xml:space="preserve"> </v>
      </c>
      <c r="F75" s="43" t="str">
        <f t="shared" ref="F75:G75" ca="1" si="35">IF(IF(F65&gt;0,F65,13)&lt;8,"un centre de loisirs reçoit au minimum 8 mineurs"," ")</f>
        <v xml:space="preserve"> </v>
      </c>
      <c r="G75" s="43" t="str">
        <f t="shared" ca="1" si="35"/>
        <v xml:space="preserve"> </v>
      </c>
      <c r="H75" s="44" t="str">
        <f ca="1">IF(IF(H65&gt;0,H65,13)&lt;8,"un centre de loisirs reçoit au minimum 8 mineurs"," ")</f>
        <v xml:space="preserve"> </v>
      </c>
      <c r="I75" s="44" t="str">
        <f t="shared" ref="I75:J75" ca="1" si="36">IF(IF(I65&gt;0,I65,13)&lt;8,"un centre de loisirs reçoit au minimum 8 mineurs"," ")</f>
        <v xml:space="preserve"> </v>
      </c>
      <c r="J75" s="44" t="str">
        <f t="shared" ca="1" si="36"/>
        <v xml:space="preserve"> </v>
      </c>
      <c r="K75" s="77" t="str">
        <f ca="1">IF(IF(K65&gt;0,K65,13)&lt;8,"un centre de loisirs reçoit au minimum 8 mineurs"," ")</f>
        <v xml:space="preserve"> </v>
      </c>
      <c r="L75" s="77" t="str">
        <f t="shared" ref="L75:M75" ca="1" si="37">IF(IF(L65&gt;0,L65,13)&lt;8,"un centre de loisirs reçoit au minimum 8 mineurs"," ")</f>
        <v xml:space="preserve"> </v>
      </c>
      <c r="M75" s="77" t="str">
        <f t="shared" ca="1" si="37"/>
        <v xml:space="preserve"> </v>
      </c>
      <c r="N75" s="45" t="str">
        <f ca="1">IF(IF(N65&gt;0,N65,13)&lt;8,"un centre de loisirs reçoit au minimum 8 mineurs"," ")</f>
        <v xml:space="preserve"> </v>
      </c>
      <c r="O75" s="45" t="str">
        <f t="shared" ref="O75:P75" ca="1" si="38">IF(IF(O65&gt;0,O65,13)&lt;8,"un centre de loisirs reçoit au minimum 8 mineurs"," ")</f>
        <v xml:space="preserve"> </v>
      </c>
      <c r="P75" s="45" t="str">
        <f t="shared" ca="1" si="38"/>
        <v xml:space="preserve"> </v>
      </c>
      <c r="Q75" s="46" t="str">
        <f ca="1">IF(IF(Q65&gt;0,Q65,13)&lt;8,"un centre de loisirs reçoit au minimum 8 mineurs"," ")</f>
        <v xml:space="preserve"> </v>
      </c>
      <c r="R75" s="46" t="str">
        <f t="shared" ref="R75:S75" ca="1" si="39">IF(IF(R65&gt;0,R65,13)&lt;8,"un centre de loisirs reçoit au minimum 8 mineurs"," ")</f>
        <v xml:space="preserve"> </v>
      </c>
      <c r="S75" s="46" t="str">
        <f t="shared" ca="1" si="39"/>
        <v xml:space="preserve"> </v>
      </c>
    </row>
    <row r="76" spans="1:19" s="4" customFormat="1" ht="15.75" x14ac:dyDescent="0.3">
      <c r="A76" s="59"/>
      <c r="B76" s="59"/>
      <c r="C76" s="47" t="s">
        <v>21</v>
      </c>
      <c r="E76" s="14">
        <f>IF(E72&lt;=0,0,+ROUNDUP(E68,0))</f>
        <v>0</v>
      </c>
      <c r="F76" s="14">
        <f t="shared" ref="F76:G76" ca="1" si="40">IF(F72&lt;=0,0,+ROUNDUP(F68,0))</f>
        <v>0</v>
      </c>
      <c r="G76" s="14">
        <f t="shared" ca="1" si="40"/>
        <v>0</v>
      </c>
      <c r="H76" s="8">
        <f ca="1">IF(H72&lt;=0,0,+ROUNDUP(H68,0))</f>
        <v>0</v>
      </c>
      <c r="I76" s="8">
        <f t="shared" ref="I76:J76" ca="1" si="41">IF(I72&lt;=0,0,+ROUNDUP(I68,0))</f>
        <v>0</v>
      </c>
      <c r="J76" s="8">
        <f t="shared" ca="1" si="41"/>
        <v>0</v>
      </c>
      <c r="K76" s="78">
        <f ca="1">IF(K72&lt;=0,0,+ROUNDUP(K68,0))</f>
        <v>0</v>
      </c>
      <c r="L76" s="78">
        <f t="shared" ref="L76:M76" ca="1" si="42">IF(L72&lt;=0,0,+ROUNDUP(L68,0))</f>
        <v>0</v>
      </c>
      <c r="M76" s="78">
        <f t="shared" ca="1" si="42"/>
        <v>0</v>
      </c>
      <c r="N76" s="20">
        <f ca="1">IF(N72&lt;=0,0,+ROUNDUP(N68,0))</f>
        <v>0</v>
      </c>
      <c r="O76" s="20">
        <f t="shared" ref="O76:P76" ca="1" si="43">IF(O72&lt;=0,0,+ROUNDUP(O68,0))</f>
        <v>0</v>
      </c>
      <c r="P76" s="20">
        <f t="shared" ca="1" si="43"/>
        <v>0</v>
      </c>
      <c r="Q76" s="26">
        <f ca="1">IF(Q72&lt;=0,0,+ROUNDUP(Q68,0))</f>
        <v>0</v>
      </c>
      <c r="R76" s="26">
        <f t="shared" ref="R76:S76" ca="1" si="44">IF(R72&lt;=0,0,+ROUNDUP(R68,0))</f>
        <v>0</v>
      </c>
      <c r="S76" s="26">
        <f t="shared" ca="1" si="44"/>
        <v>0</v>
      </c>
    </row>
    <row r="77" spans="1:19" s="4" customFormat="1" ht="15.75" x14ac:dyDescent="0.3">
      <c r="A77" s="59"/>
      <c r="B77" s="59"/>
      <c r="C77" s="47" t="s">
        <v>22</v>
      </c>
      <c r="E77" s="15">
        <f>IF(E72&lt;1,0,E70)</f>
        <v>0</v>
      </c>
      <c r="F77" s="15">
        <f t="shared" ref="F77:G77" ca="1" si="45">IF(F72&lt;1,0,F70)</f>
        <v>0</v>
      </c>
      <c r="G77" s="15">
        <f t="shared" ca="1" si="45"/>
        <v>0</v>
      </c>
      <c r="H77" s="9">
        <f ca="1">IF(H72&lt;1,0,H70)</f>
        <v>0</v>
      </c>
      <c r="I77" s="9">
        <f t="shared" ref="I77:J77" ca="1" si="46">IF(I72&lt;1,0,I70)</f>
        <v>0</v>
      </c>
      <c r="J77" s="9">
        <f t="shared" ca="1" si="46"/>
        <v>0</v>
      </c>
      <c r="K77" s="79">
        <f ca="1">IF(K72&lt;1,0,K70)</f>
        <v>0</v>
      </c>
      <c r="L77" s="79">
        <f t="shared" ref="L77:M77" ca="1" si="47">IF(L72&lt;1,0,L70)</f>
        <v>0</v>
      </c>
      <c r="M77" s="79">
        <f t="shared" ca="1" si="47"/>
        <v>0</v>
      </c>
      <c r="N77" s="21">
        <f ca="1">IF(N72&lt;1,0,N70)</f>
        <v>0</v>
      </c>
      <c r="O77" s="21">
        <f t="shared" ref="O77:P77" ca="1" si="48">IF(O72&lt;1,0,O70)</f>
        <v>0</v>
      </c>
      <c r="P77" s="21">
        <f t="shared" ca="1" si="48"/>
        <v>0</v>
      </c>
      <c r="Q77" s="27">
        <f ca="1">IF(Q72&lt;1,0,Q70)</f>
        <v>0</v>
      </c>
      <c r="R77" s="27">
        <f t="shared" ref="R77:S77" ca="1" si="49">IF(R72&lt;1,0,R70)</f>
        <v>0</v>
      </c>
      <c r="S77" s="27">
        <f t="shared" ca="1" si="49"/>
        <v>0</v>
      </c>
    </row>
    <row r="78" spans="1:19" s="4" customFormat="1" ht="15.75" x14ac:dyDescent="0.3">
      <c r="A78" s="59"/>
      <c r="B78" s="59"/>
      <c r="C78" s="47" t="s">
        <v>23</v>
      </c>
      <c r="E78" s="14">
        <f>IF(E72&lt;1,0,+E79-E76-E77)</f>
        <v>0</v>
      </c>
      <c r="F78" s="14">
        <f t="shared" ref="F78:G78" ca="1" si="50">IF(F72&lt;1,0,+F79-F76-F77)</f>
        <v>0</v>
      </c>
      <c r="G78" s="14">
        <f t="shared" ca="1" si="50"/>
        <v>0</v>
      </c>
      <c r="H78" s="8">
        <f ca="1">IF(H72&lt;1,0,+H79-H76-H77)</f>
        <v>0</v>
      </c>
      <c r="I78" s="8">
        <f t="shared" ref="I78:J78" ca="1" si="51">IF(I72&lt;1,0,+I79-I76-I77)</f>
        <v>0</v>
      </c>
      <c r="J78" s="8">
        <f t="shared" ca="1" si="51"/>
        <v>0</v>
      </c>
      <c r="K78" s="78">
        <f ca="1">IF(K72&lt;1,0,+K79-K76-K77)</f>
        <v>0</v>
      </c>
      <c r="L78" s="78">
        <f t="shared" ref="L78:M78" ca="1" si="52">IF(L72&lt;1,0,+L79-L76-L77)</f>
        <v>0</v>
      </c>
      <c r="M78" s="78">
        <f t="shared" ca="1" si="52"/>
        <v>0</v>
      </c>
      <c r="N78" s="20">
        <f ca="1">IF(N72&lt;1,0,+N79-N76-N77)</f>
        <v>0</v>
      </c>
      <c r="O78" s="20">
        <f t="shared" ref="O78:P78" ca="1" si="53">IF(O72&lt;1,0,+O79-O76-O77)</f>
        <v>0</v>
      </c>
      <c r="P78" s="20">
        <f t="shared" ca="1" si="53"/>
        <v>0</v>
      </c>
      <c r="Q78" s="26">
        <f ca="1">IF(Q72&lt;1,0,+Q79-Q76-Q77)</f>
        <v>0</v>
      </c>
      <c r="R78" s="26">
        <f t="shared" ref="R78:S78" ca="1" si="54">IF(R72&lt;1,0,+R79-R76-R77)</f>
        <v>0</v>
      </c>
      <c r="S78" s="26">
        <f t="shared" ca="1" si="54"/>
        <v>0</v>
      </c>
    </row>
    <row r="79" spans="1:19" s="4" customFormat="1" ht="15.75" x14ac:dyDescent="0.3">
      <c r="A79" s="59"/>
      <c r="B79" s="59"/>
      <c r="C79" s="47"/>
      <c r="E79" s="14">
        <f>IF(E72&lt;1,0,+ROUNDUP(E72,0))</f>
        <v>0</v>
      </c>
      <c r="F79" s="14">
        <f t="shared" ref="F79:G79" ca="1" si="55">IF(F72&lt;1,0,+ROUNDUP(F72,0))</f>
        <v>0</v>
      </c>
      <c r="G79" s="14">
        <f t="shared" ca="1" si="55"/>
        <v>0</v>
      </c>
      <c r="H79" s="8">
        <f ca="1">IF(H72&lt;1,0,+ROUNDUP(H72,0))</f>
        <v>0</v>
      </c>
      <c r="I79" s="8">
        <f t="shared" ref="I79:J79" ca="1" si="56">IF(I72&lt;1,0,+ROUNDUP(I72,0))</f>
        <v>0</v>
      </c>
      <c r="J79" s="8">
        <f t="shared" ca="1" si="56"/>
        <v>0</v>
      </c>
      <c r="K79" s="78">
        <f ca="1">IF(K72&lt;1,0,+ROUNDUP(K72,0))</f>
        <v>0</v>
      </c>
      <c r="L79" s="78">
        <f t="shared" ref="L79:M79" ca="1" si="57">IF(L72&lt;1,0,+ROUNDUP(L72,0))</f>
        <v>0</v>
      </c>
      <c r="M79" s="78">
        <f t="shared" ca="1" si="57"/>
        <v>0</v>
      </c>
      <c r="N79" s="20">
        <f ca="1">IF(N72&lt;1,0,+ROUNDUP(N72,0))</f>
        <v>0</v>
      </c>
      <c r="O79" s="20">
        <f t="shared" ref="O79:P79" ca="1" si="58">IF(O72&lt;1,0,+ROUNDUP(O72,0))</f>
        <v>0</v>
      </c>
      <c r="P79" s="20">
        <f t="shared" ca="1" si="58"/>
        <v>0</v>
      </c>
      <c r="Q79" s="26">
        <f ca="1">IF(Q72&lt;1,0,+ROUNDUP(Q72,0))</f>
        <v>0</v>
      </c>
      <c r="R79" s="26">
        <f t="shared" ref="R79:S79" ca="1" si="59">IF(R72&lt;1,0,+ROUNDUP(R72,0))</f>
        <v>0</v>
      </c>
      <c r="S79" s="26">
        <f t="shared" ca="1" si="59"/>
        <v>0</v>
      </c>
    </row>
    <row r="80" spans="1:19" s="4" customFormat="1" ht="15.75" x14ac:dyDescent="0.3">
      <c r="A80" s="59"/>
      <c r="B80" s="59"/>
      <c r="C80" s="48" t="s">
        <v>24</v>
      </c>
      <c r="E80" s="14">
        <f>SUM(E76:E78)</f>
        <v>0</v>
      </c>
      <c r="F80" s="14">
        <f t="shared" ref="F80:G80" ca="1" si="60">SUM(F76:F78)</f>
        <v>0</v>
      </c>
      <c r="G80" s="14">
        <f t="shared" ca="1" si="60"/>
        <v>0</v>
      </c>
      <c r="H80" s="8">
        <f ca="1">SUM(H76:H78)</f>
        <v>0</v>
      </c>
      <c r="I80" s="8">
        <f t="shared" ref="I80:J80" ca="1" si="61">SUM(I76:I78)</f>
        <v>0</v>
      </c>
      <c r="J80" s="8">
        <f t="shared" ca="1" si="61"/>
        <v>0</v>
      </c>
      <c r="K80" s="78">
        <f ca="1">SUM(K76:K78)</f>
        <v>0</v>
      </c>
      <c r="L80" s="78">
        <f t="shared" ref="L80:M80" ca="1" si="62">SUM(L76:L78)</f>
        <v>0</v>
      </c>
      <c r="M80" s="78">
        <f t="shared" ca="1" si="62"/>
        <v>0</v>
      </c>
      <c r="N80" s="20">
        <f ca="1">SUM(N76:N78)</f>
        <v>0</v>
      </c>
      <c r="O80" s="20">
        <f t="shared" ref="O80:P80" ca="1" si="63">SUM(O76:O78)</f>
        <v>0</v>
      </c>
      <c r="P80" s="20">
        <f t="shared" ca="1" si="63"/>
        <v>0</v>
      </c>
      <c r="Q80" s="26">
        <f ca="1">SUM(Q76:Q78)</f>
        <v>0</v>
      </c>
      <c r="R80" s="26">
        <f t="shared" ref="R80:S80" ca="1" si="64">SUM(R76:R78)</f>
        <v>0</v>
      </c>
      <c r="S80" s="26">
        <f t="shared" ca="1" si="64"/>
        <v>0</v>
      </c>
    </row>
    <row r="81" spans="1:19" s="4" customFormat="1" ht="15.75" x14ac:dyDescent="0.3">
      <c r="A81" s="59"/>
      <c r="B81" s="59"/>
      <c r="C81" s="47" t="s">
        <v>25</v>
      </c>
      <c r="E81" s="16"/>
      <c r="F81" s="13"/>
      <c r="G81" s="13"/>
      <c r="H81" s="10"/>
      <c r="I81" s="7"/>
      <c r="J81" s="7"/>
      <c r="K81" s="75"/>
      <c r="L81" s="74"/>
      <c r="M81" s="74"/>
      <c r="N81" s="22"/>
      <c r="O81" s="19"/>
      <c r="P81" s="19"/>
      <c r="Q81" s="28"/>
      <c r="R81" s="25"/>
      <c r="S81" s="25"/>
    </row>
    <row r="82" spans="1:19" s="4" customFormat="1" ht="15.75" x14ac:dyDescent="0.3">
      <c r="A82" s="59"/>
      <c r="B82" s="59"/>
      <c r="C82" s="47" t="s">
        <v>26</v>
      </c>
      <c r="E82" s="17" t="str">
        <f>+IF(E65&gt;0,1,"")</f>
        <v/>
      </c>
      <c r="F82" s="17" t="str">
        <f t="shared" ref="F82:G82" ca="1" si="65">+IF(F65&gt;0,1,"")</f>
        <v/>
      </c>
      <c r="G82" s="17" t="str">
        <f t="shared" ca="1" si="65"/>
        <v/>
      </c>
      <c r="H82" s="11" t="str">
        <f ca="1">+IF(H65&gt;0,1,"")</f>
        <v/>
      </c>
      <c r="I82" s="11" t="str">
        <f t="shared" ref="I82:J82" ca="1" si="66">+IF(I65&gt;0,1,"")</f>
        <v/>
      </c>
      <c r="J82" s="11" t="str">
        <f t="shared" ca="1" si="66"/>
        <v/>
      </c>
      <c r="K82" s="80" t="str">
        <f ca="1">+IF(K65&gt;0,1,"")</f>
        <v/>
      </c>
      <c r="L82" s="80" t="str">
        <f t="shared" ref="L82:M82" ca="1" si="67">+IF(L65&gt;0,1,"")</f>
        <v/>
      </c>
      <c r="M82" s="80" t="str">
        <f t="shared" ca="1" si="67"/>
        <v/>
      </c>
      <c r="N82" s="23" t="str">
        <f ca="1">+IF(N65&gt;0,1,"")</f>
        <v/>
      </c>
      <c r="O82" s="23" t="str">
        <f t="shared" ref="O82:P82" ca="1" si="68">+IF(O65&gt;0,1,"")</f>
        <v/>
      </c>
      <c r="P82" s="23" t="str">
        <f t="shared" ca="1" si="68"/>
        <v/>
      </c>
      <c r="Q82" s="29" t="str">
        <f ca="1">+IF(Q65&gt;0,1,"")</f>
        <v/>
      </c>
      <c r="R82" s="29" t="str">
        <f t="shared" ref="R82:S82" ca="1" si="69">+IF(R65&gt;0,1,"")</f>
        <v/>
      </c>
      <c r="S82" s="29" t="str">
        <f t="shared" ca="1" si="69"/>
        <v/>
      </c>
    </row>
    <row r="83" spans="1:19" s="4" customFormat="1" ht="15.75" x14ac:dyDescent="0.3">
      <c r="A83" s="59"/>
      <c r="B83" s="59"/>
      <c r="C83" s="49" t="s">
        <v>27</v>
      </c>
      <c r="E83" s="18">
        <f>IF(E65&gt;7,ROUNDUP(+E73,0),0)</f>
        <v>0</v>
      </c>
      <c r="F83" s="18">
        <f t="shared" ref="F83:G83" ca="1" si="70">IF(F65&gt;7,ROUNDUP(+F73,0),0)</f>
        <v>0</v>
      </c>
      <c r="G83" s="18">
        <f t="shared" ca="1" si="70"/>
        <v>0</v>
      </c>
      <c r="H83" s="12">
        <f ca="1">IF(H65&gt;7,ROUNDUP(+H73,0),0)</f>
        <v>0</v>
      </c>
      <c r="I83" s="12">
        <f t="shared" ref="I83:J83" ca="1" si="71">IF(I65&gt;7,ROUNDUP(+I73,0),0)</f>
        <v>0</v>
      </c>
      <c r="J83" s="12">
        <f t="shared" ca="1" si="71"/>
        <v>0</v>
      </c>
      <c r="K83" s="81">
        <f ca="1">IF(K65&gt;7,ROUNDUP(+K73,0),0)</f>
        <v>0</v>
      </c>
      <c r="L83" s="81">
        <f t="shared" ref="L83:M83" ca="1" si="72">IF(L65&gt;7,ROUNDUP(+L73,0),0)</f>
        <v>0</v>
      </c>
      <c r="M83" s="81">
        <f t="shared" ca="1" si="72"/>
        <v>0</v>
      </c>
      <c r="N83" s="24">
        <f ca="1">IF(N65&gt;7,ROUNDUP(+N73,0),0)</f>
        <v>0</v>
      </c>
      <c r="O83" s="24">
        <f t="shared" ref="O83:P83" ca="1" si="73">IF(O65&gt;7,ROUNDUP(+O73,0),0)</f>
        <v>0</v>
      </c>
      <c r="P83" s="24">
        <f t="shared" ca="1" si="73"/>
        <v>0</v>
      </c>
      <c r="Q83" s="30">
        <f ca="1">IF(Q65&gt;7,ROUNDUP(+Q73,0),0)</f>
        <v>0</v>
      </c>
      <c r="R83" s="30">
        <f t="shared" ref="R83:S83" ca="1" si="74">IF(R65&gt;7,ROUNDUP(+R73,0),0)</f>
        <v>0</v>
      </c>
      <c r="S83" s="30">
        <f t="shared" ca="1" si="74"/>
        <v>0</v>
      </c>
    </row>
    <row r="84" spans="1:19" s="4" customFormat="1" ht="63" x14ac:dyDescent="0.3">
      <c r="A84" s="59"/>
      <c r="B84" s="59"/>
      <c r="C84" s="47"/>
      <c r="E84" s="31" t="s">
        <v>29</v>
      </c>
      <c r="F84" s="31" t="s">
        <v>28</v>
      </c>
      <c r="G84" s="31" t="s">
        <v>28</v>
      </c>
      <c r="H84" s="32" t="s">
        <v>28</v>
      </c>
      <c r="I84" s="32" t="s">
        <v>28</v>
      </c>
      <c r="J84" s="32" t="s">
        <v>28</v>
      </c>
      <c r="K84" s="82" t="s">
        <v>28</v>
      </c>
      <c r="L84" s="82" t="s">
        <v>28</v>
      </c>
      <c r="M84" s="82" t="s">
        <v>28</v>
      </c>
      <c r="N84" s="33" t="s">
        <v>28</v>
      </c>
      <c r="O84" s="33" t="s">
        <v>28</v>
      </c>
      <c r="P84" s="33" t="s">
        <v>28</v>
      </c>
      <c r="Q84" s="34" t="s">
        <v>28</v>
      </c>
      <c r="R84" s="34" t="s">
        <v>28</v>
      </c>
      <c r="S84" s="34" t="s">
        <v>28</v>
      </c>
    </row>
    <row r="85" spans="1:19" ht="117" x14ac:dyDescent="0.25">
      <c r="C85" s="47"/>
      <c r="E85" s="31" t="s">
        <v>30</v>
      </c>
      <c r="F85" s="31" t="s">
        <v>30</v>
      </c>
      <c r="G85" s="31" t="s">
        <v>30</v>
      </c>
      <c r="H85" s="32" t="s">
        <v>30</v>
      </c>
      <c r="I85" s="32" t="s">
        <v>30</v>
      </c>
      <c r="J85" s="32" t="s">
        <v>30</v>
      </c>
      <c r="K85" s="82" t="s">
        <v>30</v>
      </c>
      <c r="L85" s="82" t="s">
        <v>30</v>
      </c>
      <c r="M85" s="82" t="s">
        <v>30</v>
      </c>
      <c r="N85" s="33" t="s">
        <v>30</v>
      </c>
      <c r="O85" s="33" t="s">
        <v>30</v>
      </c>
      <c r="P85" s="33" t="s">
        <v>30</v>
      </c>
      <c r="Q85" s="34" t="s">
        <v>30</v>
      </c>
      <c r="R85" s="34" t="s">
        <v>30</v>
      </c>
      <c r="S85" s="34" t="s">
        <v>30</v>
      </c>
    </row>
    <row r="86" spans="1:19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83"/>
      <c r="L86" s="83"/>
      <c r="M86" s="83"/>
      <c r="N86" s="36"/>
      <c r="O86" s="36"/>
      <c r="P86" s="36"/>
      <c r="Q86" s="36"/>
      <c r="R86" s="36"/>
      <c r="S86" s="36"/>
    </row>
  </sheetData>
  <protectedRanges>
    <protectedRange password="D957" sqref="A56:S85" name="Plage1"/>
  </protectedRanges>
  <mergeCells count="12">
    <mergeCell ref="E60:S60"/>
    <mergeCell ref="E61:G61"/>
    <mergeCell ref="H61:J61"/>
    <mergeCell ref="K61:M61"/>
    <mergeCell ref="N61:P61"/>
    <mergeCell ref="Q61:S61"/>
    <mergeCell ref="Q1:S1"/>
    <mergeCell ref="A1:D1"/>
    <mergeCell ref="E1:G1"/>
    <mergeCell ref="H1:J1"/>
    <mergeCell ref="K1:M1"/>
    <mergeCell ref="N1:P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86"/>
  <sheetViews>
    <sheetView tabSelected="1" workbookViewId="0">
      <selection sqref="A1:D1"/>
    </sheetView>
  </sheetViews>
  <sheetFormatPr baseColWidth="10" defaultRowHeight="15" x14ac:dyDescent="0.25"/>
  <cols>
    <col min="1" max="1" width="5.28515625" style="1" customWidth="1"/>
    <col min="2" max="2" width="21.7109375" style="1" customWidth="1"/>
    <col min="3" max="3" width="27.85546875" style="1" customWidth="1"/>
    <col min="4" max="4" width="13.7109375" style="1" customWidth="1"/>
    <col min="5" max="5" width="6.85546875" style="1" customWidth="1"/>
    <col min="6" max="6" width="6.28515625" style="1" customWidth="1"/>
    <col min="7" max="7" width="6.7109375" style="1" customWidth="1"/>
    <col min="8" max="8" width="6.85546875" style="1" customWidth="1"/>
    <col min="9" max="9" width="7" style="1" customWidth="1"/>
    <col min="10" max="10" width="7.140625" style="1" customWidth="1"/>
    <col min="11" max="11" width="6.85546875" style="84" customWidth="1"/>
    <col min="12" max="12" width="7" style="84" customWidth="1"/>
    <col min="13" max="13" width="7.140625" style="84" customWidth="1"/>
    <col min="14" max="14" width="8.42578125" style="1" customWidth="1"/>
    <col min="15" max="15" width="8.28515625" style="1" customWidth="1"/>
    <col min="16" max="16" width="7.140625" style="1" customWidth="1"/>
    <col min="17" max="17" width="7.7109375" style="1" customWidth="1"/>
    <col min="18" max="18" width="7.85546875" style="1" customWidth="1"/>
    <col min="19" max="19" width="8" style="1" customWidth="1"/>
    <col min="20" max="16384" width="11.42578125" style="1"/>
  </cols>
  <sheetData>
    <row r="1" spans="1:19" ht="28.5" customHeight="1" x14ac:dyDescent="0.25">
      <c r="A1" s="102" t="s">
        <v>0</v>
      </c>
      <c r="B1" s="102"/>
      <c r="C1" s="102"/>
      <c r="D1" s="102"/>
      <c r="E1" s="93" t="s">
        <v>31</v>
      </c>
      <c r="F1" s="94"/>
      <c r="G1" s="94"/>
      <c r="H1" s="95" t="s">
        <v>31</v>
      </c>
      <c r="I1" s="96"/>
      <c r="J1" s="96"/>
      <c r="K1" s="100" t="s">
        <v>31</v>
      </c>
      <c r="L1" s="101"/>
      <c r="M1" s="101"/>
      <c r="N1" s="97" t="s">
        <v>31</v>
      </c>
      <c r="O1" s="98"/>
      <c r="P1" s="98"/>
      <c r="Q1" s="103" t="s">
        <v>31</v>
      </c>
      <c r="R1" s="104"/>
      <c r="S1" s="104"/>
    </row>
    <row r="2" spans="1:19" ht="31.5" customHeight="1" x14ac:dyDescent="0.4">
      <c r="A2" s="2" t="s">
        <v>10</v>
      </c>
      <c r="B2" s="2" t="s">
        <v>11</v>
      </c>
      <c r="C2" s="2" t="s">
        <v>12</v>
      </c>
      <c r="D2" s="2" t="s">
        <v>13</v>
      </c>
      <c r="E2" s="51" t="s">
        <v>32</v>
      </c>
      <c r="F2" s="51" t="s">
        <v>33</v>
      </c>
      <c r="G2" s="85" t="s">
        <v>34</v>
      </c>
      <c r="H2" s="52" t="s">
        <v>32</v>
      </c>
      <c r="I2" s="52" t="s">
        <v>33</v>
      </c>
      <c r="J2" s="86" t="s">
        <v>34</v>
      </c>
      <c r="K2" s="70" t="s">
        <v>32</v>
      </c>
      <c r="L2" s="70" t="s">
        <v>33</v>
      </c>
      <c r="M2" s="88" t="s">
        <v>34</v>
      </c>
      <c r="N2" s="53" t="s">
        <v>32</v>
      </c>
      <c r="O2" s="53" t="s">
        <v>33</v>
      </c>
      <c r="P2" s="89" t="s">
        <v>34</v>
      </c>
      <c r="Q2" s="54" t="s">
        <v>32</v>
      </c>
      <c r="R2" s="54" t="s">
        <v>33</v>
      </c>
      <c r="S2" s="87" t="s">
        <v>34</v>
      </c>
    </row>
    <row r="3" spans="1:19" ht="19.5" x14ac:dyDescent="0.4">
      <c r="A3" s="61"/>
      <c r="B3" s="62"/>
      <c r="C3" s="62"/>
      <c r="D3" s="63"/>
      <c r="E3" s="64"/>
      <c r="F3" s="65"/>
      <c r="G3" s="65"/>
      <c r="H3" s="66"/>
      <c r="I3" s="66"/>
      <c r="J3" s="66"/>
      <c r="K3" s="69"/>
      <c r="L3" s="69"/>
      <c r="M3" s="69"/>
      <c r="N3" s="67"/>
      <c r="O3" s="67"/>
      <c r="P3" s="67"/>
      <c r="Q3" s="68"/>
      <c r="R3" s="68"/>
      <c r="S3" s="68"/>
    </row>
    <row r="4" spans="1:19" ht="19.5" x14ac:dyDescent="0.4">
      <c r="A4" s="61"/>
      <c r="B4" s="62"/>
      <c r="C4" s="62"/>
      <c r="D4" s="63"/>
      <c r="E4" s="64"/>
      <c r="F4" s="65"/>
      <c r="G4" s="65"/>
      <c r="H4" s="66"/>
      <c r="I4" s="66"/>
      <c r="J4" s="66"/>
      <c r="K4" s="69"/>
      <c r="L4" s="69"/>
      <c r="M4" s="69"/>
      <c r="N4" s="67"/>
      <c r="O4" s="67"/>
      <c r="P4" s="67"/>
      <c r="Q4" s="68"/>
      <c r="R4" s="68"/>
      <c r="S4" s="68"/>
    </row>
    <row r="5" spans="1:19" ht="19.5" x14ac:dyDescent="0.4">
      <c r="A5" s="61"/>
      <c r="B5" s="62"/>
      <c r="C5" s="62"/>
      <c r="D5" s="63"/>
      <c r="E5" s="64"/>
      <c r="F5" s="65"/>
      <c r="G5" s="65"/>
      <c r="H5" s="66"/>
      <c r="I5" s="66"/>
      <c r="J5" s="66"/>
      <c r="K5" s="69"/>
      <c r="L5" s="69"/>
      <c r="M5" s="69"/>
      <c r="N5" s="67"/>
      <c r="O5" s="67"/>
      <c r="P5" s="67"/>
      <c r="Q5" s="68"/>
      <c r="R5" s="68"/>
      <c r="S5" s="68"/>
    </row>
    <row r="6" spans="1:19" ht="19.5" x14ac:dyDescent="0.4">
      <c r="A6" s="61"/>
      <c r="B6" s="62"/>
      <c r="C6" s="62"/>
      <c r="D6" s="63"/>
      <c r="E6" s="64"/>
      <c r="F6" s="65"/>
      <c r="G6" s="65"/>
      <c r="H6" s="66"/>
      <c r="I6" s="66"/>
      <c r="J6" s="66"/>
      <c r="K6" s="69"/>
      <c r="L6" s="69"/>
      <c r="M6" s="69"/>
      <c r="N6" s="67"/>
      <c r="O6" s="67"/>
      <c r="P6" s="67"/>
      <c r="Q6" s="68"/>
      <c r="R6" s="68"/>
      <c r="S6" s="68"/>
    </row>
    <row r="7" spans="1:19" ht="19.5" x14ac:dyDescent="0.4">
      <c r="A7" s="61"/>
      <c r="B7" s="62"/>
      <c r="C7" s="62"/>
      <c r="D7" s="63"/>
      <c r="E7" s="64"/>
      <c r="F7" s="65"/>
      <c r="G7" s="65"/>
      <c r="H7" s="66"/>
      <c r="I7" s="66"/>
      <c r="J7" s="66"/>
      <c r="K7" s="69"/>
      <c r="L7" s="69"/>
      <c r="M7" s="69"/>
      <c r="N7" s="67"/>
      <c r="O7" s="67"/>
      <c r="P7" s="67"/>
      <c r="Q7" s="68"/>
      <c r="R7" s="68"/>
      <c r="S7" s="68"/>
    </row>
    <row r="8" spans="1:19" ht="19.5" x14ac:dyDescent="0.4">
      <c r="A8" s="61"/>
      <c r="B8" s="62"/>
      <c r="C8" s="62"/>
      <c r="D8" s="63"/>
      <c r="E8" s="64"/>
      <c r="F8" s="65"/>
      <c r="G8" s="65"/>
      <c r="H8" s="66"/>
      <c r="I8" s="66"/>
      <c r="J8" s="66"/>
      <c r="K8" s="69"/>
      <c r="L8" s="69"/>
      <c r="M8" s="69"/>
      <c r="N8" s="67"/>
      <c r="O8" s="67"/>
      <c r="P8" s="67"/>
      <c r="Q8" s="68"/>
      <c r="R8" s="68"/>
      <c r="S8" s="68"/>
    </row>
    <row r="9" spans="1:19" ht="19.5" x14ac:dyDescent="0.4">
      <c r="A9" s="61"/>
      <c r="B9" s="62"/>
      <c r="C9" s="62"/>
      <c r="D9" s="63"/>
      <c r="E9" s="64"/>
      <c r="F9" s="65"/>
      <c r="G9" s="65"/>
      <c r="H9" s="66"/>
      <c r="I9" s="66"/>
      <c r="J9" s="66"/>
      <c r="K9" s="69"/>
      <c r="L9" s="69"/>
      <c r="M9" s="69"/>
      <c r="N9" s="67"/>
      <c r="O9" s="67"/>
      <c r="P9" s="67"/>
      <c r="Q9" s="68"/>
      <c r="R9" s="68"/>
      <c r="S9" s="68"/>
    </row>
    <row r="10" spans="1:19" ht="19.5" x14ac:dyDescent="0.4">
      <c r="A10" s="61"/>
      <c r="B10" s="62"/>
      <c r="C10" s="62"/>
      <c r="D10" s="63"/>
      <c r="E10" s="64"/>
      <c r="F10" s="65"/>
      <c r="G10" s="65"/>
      <c r="H10" s="66"/>
      <c r="I10" s="66"/>
      <c r="J10" s="66"/>
      <c r="K10" s="69"/>
      <c r="L10" s="69"/>
      <c r="M10" s="69"/>
      <c r="N10" s="67"/>
      <c r="O10" s="67"/>
      <c r="P10" s="67"/>
      <c r="Q10" s="68"/>
      <c r="R10" s="68"/>
      <c r="S10" s="68"/>
    </row>
    <row r="11" spans="1:19" ht="19.5" x14ac:dyDescent="0.4">
      <c r="A11" s="61"/>
      <c r="B11" s="62"/>
      <c r="C11" s="62"/>
      <c r="D11" s="63"/>
      <c r="E11" s="64"/>
      <c r="F11" s="65"/>
      <c r="G11" s="65"/>
      <c r="H11" s="66"/>
      <c r="I11" s="66"/>
      <c r="J11" s="66"/>
      <c r="K11" s="69"/>
      <c r="L11" s="69"/>
      <c r="M11" s="69"/>
      <c r="N11" s="67"/>
      <c r="O11" s="67"/>
      <c r="P11" s="67"/>
      <c r="Q11" s="68"/>
      <c r="R11" s="68"/>
      <c r="S11" s="68"/>
    </row>
    <row r="12" spans="1:19" ht="19.5" x14ac:dyDescent="0.4">
      <c r="A12" s="61"/>
      <c r="B12" s="62"/>
      <c r="C12" s="62"/>
      <c r="D12" s="63"/>
      <c r="E12" s="64"/>
      <c r="F12" s="65"/>
      <c r="G12" s="65"/>
      <c r="H12" s="66"/>
      <c r="I12" s="66"/>
      <c r="J12" s="66"/>
      <c r="K12" s="69"/>
      <c r="L12" s="69"/>
      <c r="M12" s="69"/>
      <c r="N12" s="67"/>
      <c r="O12" s="67"/>
      <c r="P12" s="67"/>
      <c r="Q12" s="68"/>
      <c r="R12" s="68"/>
      <c r="S12" s="68"/>
    </row>
    <row r="13" spans="1:19" ht="19.5" x14ac:dyDescent="0.4">
      <c r="A13" s="61"/>
      <c r="B13" s="62"/>
      <c r="C13" s="62"/>
      <c r="D13" s="63"/>
      <c r="E13" s="64"/>
      <c r="F13" s="65"/>
      <c r="G13" s="65"/>
      <c r="H13" s="66"/>
      <c r="I13" s="66"/>
      <c r="J13" s="66"/>
      <c r="K13" s="69"/>
      <c r="L13" s="69"/>
      <c r="M13" s="69"/>
      <c r="N13" s="67"/>
      <c r="O13" s="67"/>
      <c r="P13" s="67"/>
      <c r="Q13" s="68"/>
      <c r="R13" s="68"/>
      <c r="S13" s="68"/>
    </row>
    <row r="14" spans="1:19" ht="19.5" x14ac:dyDescent="0.4">
      <c r="A14" s="61"/>
      <c r="B14" s="62"/>
      <c r="C14" s="62"/>
      <c r="D14" s="63"/>
      <c r="E14" s="64"/>
      <c r="F14" s="65"/>
      <c r="G14" s="65"/>
      <c r="H14" s="66"/>
      <c r="I14" s="66"/>
      <c r="J14" s="66"/>
      <c r="K14" s="69"/>
      <c r="L14" s="69"/>
      <c r="M14" s="69"/>
      <c r="N14" s="67"/>
      <c r="O14" s="67"/>
      <c r="P14" s="67"/>
      <c r="Q14" s="68"/>
      <c r="R14" s="68"/>
      <c r="S14" s="68"/>
    </row>
    <row r="15" spans="1:19" ht="19.5" x14ac:dyDescent="0.4">
      <c r="A15" s="61"/>
      <c r="B15" s="62"/>
      <c r="C15" s="62"/>
      <c r="D15" s="63"/>
      <c r="E15" s="64"/>
      <c r="F15" s="65"/>
      <c r="G15" s="65"/>
      <c r="H15" s="66"/>
      <c r="I15" s="66"/>
      <c r="J15" s="66"/>
      <c r="K15" s="69"/>
      <c r="L15" s="69"/>
      <c r="M15" s="69"/>
      <c r="N15" s="67"/>
      <c r="O15" s="67"/>
      <c r="P15" s="67"/>
      <c r="Q15" s="68"/>
      <c r="R15" s="68"/>
      <c r="S15" s="68"/>
    </row>
    <row r="16" spans="1:19" ht="19.5" x14ac:dyDescent="0.4">
      <c r="A16" s="61"/>
      <c r="B16" s="62"/>
      <c r="C16" s="62"/>
      <c r="D16" s="63"/>
      <c r="E16" s="64"/>
      <c r="F16" s="65"/>
      <c r="G16" s="65"/>
      <c r="H16" s="66"/>
      <c r="I16" s="66"/>
      <c r="J16" s="66"/>
      <c r="K16" s="69"/>
      <c r="L16" s="69"/>
      <c r="M16" s="69"/>
      <c r="N16" s="67"/>
      <c r="O16" s="67"/>
      <c r="P16" s="67"/>
      <c r="Q16" s="68"/>
      <c r="R16" s="68"/>
      <c r="S16" s="68"/>
    </row>
    <row r="17" spans="1:19" ht="19.5" x14ac:dyDescent="0.4">
      <c r="A17" s="61"/>
      <c r="B17" s="62"/>
      <c r="C17" s="62"/>
      <c r="D17" s="63"/>
      <c r="E17" s="64"/>
      <c r="F17" s="65"/>
      <c r="G17" s="65"/>
      <c r="H17" s="66"/>
      <c r="I17" s="66"/>
      <c r="J17" s="66"/>
      <c r="K17" s="69"/>
      <c r="L17" s="69"/>
      <c r="M17" s="69"/>
      <c r="N17" s="67"/>
      <c r="O17" s="67"/>
      <c r="P17" s="67"/>
      <c r="Q17" s="68"/>
      <c r="R17" s="68"/>
      <c r="S17" s="68"/>
    </row>
    <row r="18" spans="1:19" ht="19.5" x14ac:dyDescent="0.4">
      <c r="A18" s="61"/>
      <c r="B18" s="62"/>
      <c r="C18" s="62"/>
      <c r="D18" s="63"/>
      <c r="E18" s="64"/>
      <c r="F18" s="65"/>
      <c r="G18" s="65"/>
      <c r="H18" s="66"/>
      <c r="I18" s="66"/>
      <c r="J18" s="66"/>
      <c r="K18" s="69"/>
      <c r="L18" s="69"/>
      <c r="M18" s="69"/>
      <c r="N18" s="67"/>
      <c r="O18" s="67"/>
      <c r="P18" s="67"/>
      <c r="Q18" s="68"/>
      <c r="R18" s="68"/>
      <c r="S18" s="68"/>
    </row>
    <row r="19" spans="1:19" ht="19.5" x14ac:dyDescent="0.4">
      <c r="A19" s="61"/>
      <c r="B19" s="62"/>
      <c r="C19" s="62"/>
      <c r="D19" s="63"/>
      <c r="E19" s="64"/>
      <c r="F19" s="65"/>
      <c r="G19" s="65"/>
      <c r="H19" s="66"/>
      <c r="I19" s="66"/>
      <c r="J19" s="66"/>
      <c r="K19" s="69"/>
      <c r="L19" s="69"/>
      <c r="M19" s="69"/>
      <c r="N19" s="67"/>
      <c r="O19" s="67"/>
      <c r="P19" s="67"/>
      <c r="Q19" s="68"/>
      <c r="R19" s="68"/>
      <c r="S19" s="68"/>
    </row>
    <row r="20" spans="1:19" ht="19.5" x14ac:dyDescent="0.4">
      <c r="A20" s="61"/>
      <c r="B20" s="62"/>
      <c r="C20" s="62"/>
      <c r="D20" s="63"/>
      <c r="E20" s="64"/>
      <c r="F20" s="65"/>
      <c r="G20" s="65"/>
      <c r="H20" s="66"/>
      <c r="I20" s="66"/>
      <c r="J20" s="66"/>
      <c r="K20" s="69"/>
      <c r="L20" s="69"/>
      <c r="M20" s="69"/>
      <c r="N20" s="67"/>
      <c r="O20" s="67"/>
      <c r="P20" s="67"/>
      <c r="Q20" s="68"/>
      <c r="R20" s="68"/>
      <c r="S20" s="68"/>
    </row>
    <row r="21" spans="1:19" ht="19.5" x14ac:dyDescent="0.4">
      <c r="A21" s="61"/>
      <c r="B21" s="62"/>
      <c r="C21" s="62"/>
      <c r="D21" s="63"/>
      <c r="E21" s="64"/>
      <c r="F21" s="65"/>
      <c r="G21" s="65"/>
      <c r="H21" s="66"/>
      <c r="I21" s="66"/>
      <c r="J21" s="66"/>
      <c r="K21" s="69"/>
      <c r="L21" s="69"/>
      <c r="M21" s="69"/>
      <c r="N21" s="67"/>
      <c r="O21" s="67"/>
      <c r="P21" s="67"/>
      <c r="Q21" s="68"/>
      <c r="R21" s="68"/>
      <c r="S21" s="68"/>
    </row>
    <row r="22" spans="1:19" ht="19.5" x14ac:dyDescent="0.4">
      <c r="A22" s="61"/>
      <c r="B22" s="62"/>
      <c r="C22" s="62"/>
      <c r="D22" s="63"/>
      <c r="E22" s="64"/>
      <c r="F22" s="65"/>
      <c r="G22" s="65"/>
      <c r="H22" s="66"/>
      <c r="I22" s="66"/>
      <c r="J22" s="66"/>
      <c r="K22" s="69"/>
      <c r="L22" s="69"/>
      <c r="M22" s="69"/>
      <c r="N22" s="67"/>
      <c r="O22" s="67"/>
      <c r="P22" s="67"/>
      <c r="Q22" s="68"/>
      <c r="R22" s="68"/>
      <c r="S22" s="68"/>
    </row>
    <row r="23" spans="1:19" ht="19.5" x14ac:dyDescent="0.4">
      <c r="A23" s="61"/>
      <c r="B23" s="62"/>
      <c r="C23" s="62"/>
      <c r="D23" s="63"/>
      <c r="E23" s="64"/>
      <c r="F23" s="65"/>
      <c r="G23" s="65"/>
      <c r="H23" s="66"/>
      <c r="I23" s="66"/>
      <c r="J23" s="66"/>
      <c r="K23" s="69"/>
      <c r="L23" s="69"/>
      <c r="M23" s="69"/>
      <c r="N23" s="67"/>
      <c r="O23" s="67"/>
      <c r="P23" s="67"/>
      <c r="Q23" s="68"/>
      <c r="R23" s="68"/>
      <c r="S23" s="68"/>
    </row>
    <row r="24" spans="1:19" ht="19.5" x14ac:dyDescent="0.4">
      <c r="A24" s="61"/>
      <c r="B24" s="62"/>
      <c r="C24" s="62"/>
      <c r="D24" s="63"/>
      <c r="E24" s="64"/>
      <c r="F24" s="65"/>
      <c r="G24" s="65"/>
      <c r="H24" s="66"/>
      <c r="I24" s="66"/>
      <c r="J24" s="66"/>
      <c r="K24" s="69"/>
      <c r="L24" s="69"/>
      <c r="M24" s="69"/>
      <c r="N24" s="67"/>
      <c r="O24" s="67"/>
      <c r="P24" s="67"/>
      <c r="Q24" s="68"/>
      <c r="R24" s="68"/>
      <c r="S24" s="68"/>
    </row>
    <row r="25" spans="1:19" ht="19.5" x14ac:dyDescent="0.4">
      <c r="A25" s="61"/>
      <c r="B25" s="62"/>
      <c r="C25" s="62"/>
      <c r="D25" s="63"/>
      <c r="E25" s="64"/>
      <c r="F25" s="65"/>
      <c r="G25" s="65"/>
      <c r="H25" s="66"/>
      <c r="I25" s="66"/>
      <c r="J25" s="66"/>
      <c r="K25" s="69"/>
      <c r="L25" s="69"/>
      <c r="M25" s="69"/>
      <c r="N25" s="67"/>
      <c r="O25" s="67"/>
      <c r="P25" s="67"/>
      <c r="Q25" s="68"/>
      <c r="R25" s="68"/>
      <c r="S25" s="68"/>
    </row>
    <row r="26" spans="1:19" ht="19.5" x14ac:dyDescent="0.4">
      <c r="A26" s="61"/>
      <c r="B26" s="62"/>
      <c r="C26" s="62"/>
      <c r="D26" s="63"/>
      <c r="E26" s="64"/>
      <c r="F26" s="65"/>
      <c r="G26" s="65"/>
      <c r="H26" s="66"/>
      <c r="I26" s="66"/>
      <c r="J26" s="66"/>
      <c r="K26" s="69"/>
      <c r="L26" s="69"/>
      <c r="M26" s="69"/>
      <c r="N26" s="67"/>
      <c r="O26" s="67"/>
      <c r="P26" s="67"/>
      <c r="Q26" s="68"/>
      <c r="R26" s="68"/>
      <c r="S26" s="68"/>
    </row>
    <row r="27" spans="1:19" ht="19.5" x14ac:dyDescent="0.4">
      <c r="A27" s="61"/>
      <c r="B27" s="62"/>
      <c r="C27" s="62"/>
      <c r="D27" s="63"/>
      <c r="E27" s="64"/>
      <c r="F27" s="65"/>
      <c r="G27" s="65"/>
      <c r="H27" s="66"/>
      <c r="I27" s="66"/>
      <c r="J27" s="66"/>
      <c r="K27" s="69"/>
      <c r="L27" s="69"/>
      <c r="M27" s="69"/>
      <c r="N27" s="67"/>
      <c r="O27" s="67"/>
      <c r="P27" s="67"/>
      <c r="Q27" s="68"/>
      <c r="R27" s="68"/>
      <c r="S27" s="68"/>
    </row>
    <row r="28" spans="1:19" ht="19.5" x14ac:dyDescent="0.4">
      <c r="A28" s="61"/>
      <c r="B28" s="62"/>
      <c r="C28" s="62"/>
      <c r="D28" s="63"/>
      <c r="E28" s="64"/>
      <c r="F28" s="65"/>
      <c r="G28" s="65"/>
      <c r="H28" s="66"/>
      <c r="I28" s="66"/>
      <c r="J28" s="66"/>
      <c r="K28" s="69"/>
      <c r="L28" s="69"/>
      <c r="M28" s="69"/>
      <c r="N28" s="67"/>
      <c r="O28" s="67"/>
      <c r="P28" s="67"/>
      <c r="Q28" s="68"/>
      <c r="R28" s="68"/>
      <c r="S28" s="68"/>
    </row>
    <row r="29" spans="1:19" ht="19.5" x14ac:dyDescent="0.4">
      <c r="A29" s="61"/>
      <c r="B29" s="62"/>
      <c r="C29" s="62"/>
      <c r="D29" s="63"/>
      <c r="E29" s="64"/>
      <c r="F29" s="65"/>
      <c r="G29" s="65"/>
      <c r="H29" s="66"/>
      <c r="I29" s="66"/>
      <c r="J29" s="66"/>
      <c r="K29" s="69"/>
      <c r="L29" s="69"/>
      <c r="M29" s="69"/>
      <c r="N29" s="67"/>
      <c r="O29" s="67"/>
      <c r="P29" s="67"/>
      <c r="Q29" s="68"/>
      <c r="R29" s="68"/>
      <c r="S29" s="68"/>
    </row>
    <row r="30" spans="1:19" ht="19.5" x14ac:dyDescent="0.4">
      <c r="A30" s="61"/>
      <c r="B30" s="62"/>
      <c r="C30" s="62"/>
      <c r="D30" s="63"/>
      <c r="E30" s="64"/>
      <c r="F30" s="65"/>
      <c r="G30" s="65"/>
      <c r="H30" s="66"/>
      <c r="I30" s="66"/>
      <c r="J30" s="66"/>
      <c r="K30" s="69"/>
      <c r="L30" s="69"/>
      <c r="M30" s="69"/>
      <c r="N30" s="67"/>
      <c r="O30" s="67"/>
      <c r="P30" s="67"/>
      <c r="Q30" s="68"/>
      <c r="R30" s="68"/>
      <c r="S30" s="68"/>
    </row>
    <row r="31" spans="1:19" ht="19.5" x14ac:dyDescent="0.4">
      <c r="A31" s="61"/>
      <c r="B31" s="62"/>
      <c r="C31" s="62"/>
      <c r="D31" s="63"/>
      <c r="E31" s="64"/>
      <c r="F31" s="65"/>
      <c r="G31" s="65"/>
      <c r="H31" s="66"/>
      <c r="I31" s="66"/>
      <c r="J31" s="66"/>
      <c r="K31" s="69"/>
      <c r="L31" s="69"/>
      <c r="M31" s="69"/>
      <c r="N31" s="67"/>
      <c r="O31" s="67"/>
      <c r="P31" s="67"/>
      <c r="Q31" s="68"/>
      <c r="R31" s="68"/>
      <c r="S31" s="68"/>
    </row>
    <row r="32" spans="1:19" ht="19.5" x14ac:dyDescent="0.4">
      <c r="A32" s="61"/>
      <c r="B32" s="62"/>
      <c r="C32" s="62"/>
      <c r="D32" s="63"/>
      <c r="E32" s="64"/>
      <c r="F32" s="65"/>
      <c r="G32" s="65"/>
      <c r="H32" s="66"/>
      <c r="I32" s="66"/>
      <c r="J32" s="66"/>
      <c r="K32" s="69"/>
      <c r="L32" s="69"/>
      <c r="M32" s="69"/>
      <c r="N32" s="67"/>
      <c r="O32" s="67"/>
      <c r="P32" s="67"/>
      <c r="Q32" s="68"/>
      <c r="R32" s="68"/>
      <c r="S32" s="68"/>
    </row>
    <row r="33" spans="1:19" ht="19.5" x14ac:dyDescent="0.4">
      <c r="A33" s="61"/>
      <c r="B33" s="62"/>
      <c r="C33" s="62"/>
      <c r="D33" s="63"/>
      <c r="E33" s="64"/>
      <c r="F33" s="65"/>
      <c r="G33" s="65"/>
      <c r="H33" s="66"/>
      <c r="I33" s="66"/>
      <c r="J33" s="66"/>
      <c r="K33" s="69"/>
      <c r="L33" s="69"/>
      <c r="M33" s="69"/>
      <c r="N33" s="67"/>
      <c r="O33" s="67"/>
      <c r="P33" s="67"/>
      <c r="Q33" s="68"/>
      <c r="R33" s="68"/>
      <c r="S33" s="68"/>
    </row>
    <row r="34" spans="1:19" ht="19.5" x14ac:dyDescent="0.4">
      <c r="A34" s="61"/>
      <c r="B34" s="62"/>
      <c r="C34" s="62"/>
      <c r="D34" s="63"/>
      <c r="E34" s="64"/>
      <c r="F34" s="65"/>
      <c r="G34" s="65"/>
      <c r="H34" s="66"/>
      <c r="I34" s="66"/>
      <c r="J34" s="66"/>
      <c r="K34" s="69"/>
      <c r="L34" s="69"/>
      <c r="M34" s="69"/>
      <c r="N34" s="67"/>
      <c r="O34" s="67"/>
      <c r="P34" s="67"/>
      <c r="Q34" s="68"/>
      <c r="R34" s="68"/>
      <c r="S34" s="68"/>
    </row>
    <row r="35" spans="1:19" ht="19.5" x14ac:dyDescent="0.4">
      <c r="A35" s="61"/>
      <c r="B35" s="62"/>
      <c r="C35" s="62"/>
      <c r="D35" s="63"/>
      <c r="E35" s="64"/>
      <c r="F35" s="65"/>
      <c r="G35" s="65"/>
      <c r="H35" s="66"/>
      <c r="I35" s="66"/>
      <c r="J35" s="66"/>
      <c r="K35" s="69"/>
      <c r="L35" s="69"/>
      <c r="M35" s="69"/>
      <c r="N35" s="67"/>
      <c r="O35" s="67"/>
      <c r="P35" s="67"/>
      <c r="Q35" s="68"/>
      <c r="R35" s="68"/>
      <c r="S35" s="68"/>
    </row>
    <row r="36" spans="1:19" ht="19.5" x14ac:dyDescent="0.4">
      <c r="A36" s="61"/>
      <c r="B36" s="62"/>
      <c r="C36" s="62"/>
      <c r="D36" s="63"/>
      <c r="E36" s="64"/>
      <c r="F36" s="65"/>
      <c r="G36" s="65"/>
      <c r="H36" s="66"/>
      <c r="I36" s="66"/>
      <c r="J36" s="66"/>
      <c r="K36" s="69"/>
      <c r="L36" s="69"/>
      <c r="M36" s="69"/>
      <c r="N36" s="67"/>
      <c r="O36" s="67"/>
      <c r="P36" s="67"/>
      <c r="Q36" s="68"/>
      <c r="R36" s="68"/>
      <c r="S36" s="68"/>
    </row>
    <row r="37" spans="1:19" ht="19.5" x14ac:dyDescent="0.4">
      <c r="A37" s="61"/>
      <c r="B37" s="62"/>
      <c r="C37" s="62"/>
      <c r="D37" s="63"/>
      <c r="E37" s="64"/>
      <c r="F37" s="65"/>
      <c r="G37" s="65"/>
      <c r="H37" s="66"/>
      <c r="I37" s="66"/>
      <c r="J37" s="66"/>
      <c r="K37" s="69"/>
      <c r="L37" s="69"/>
      <c r="M37" s="69"/>
      <c r="N37" s="67"/>
      <c r="O37" s="67"/>
      <c r="P37" s="67"/>
      <c r="Q37" s="68"/>
      <c r="R37" s="68"/>
      <c r="S37" s="68"/>
    </row>
    <row r="38" spans="1:19" ht="19.5" x14ac:dyDescent="0.4">
      <c r="A38" s="61"/>
      <c r="B38" s="62"/>
      <c r="C38" s="62"/>
      <c r="D38" s="63"/>
      <c r="E38" s="64"/>
      <c r="F38" s="65"/>
      <c r="G38" s="65"/>
      <c r="H38" s="66"/>
      <c r="I38" s="66"/>
      <c r="J38" s="66"/>
      <c r="K38" s="69"/>
      <c r="L38" s="69"/>
      <c r="M38" s="69"/>
      <c r="N38" s="67"/>
      <c r="O38" s="67"/>
      <c r="P38" s="67"/>
      <c r="Q38" s="68"/>
      <c r="R38" s="68"/>
      <c r="S38" s="68"/>
    </row>
    <row r="39" spans="1:19" ht="19.5" x14ac:dyDescent="0.4">
      <c r="A39" s="61"/>
      <c r="B39" s="62"/>
      <c r="C39" s="62"/>
      <c r="D39" s="63"/>
      <c r="E39" s="64"/>
      <c r="F39" s="65"/>
      <c r="G39" s="65"/>
      <c r="H39" s="66"/>
      <c r="I39" s="66"/>
      <c r="J39" s="66"/>
      <c r="K39" s="69"/>
      <c r="L39" s="69"/>
      <c r="M39" s="69"/>
      <c r="N39" s="67"/>
      <c r="O39" s="67"/>
      <c r="P39" s="67"/>
      <c r="Q39" s="68"/>
      <c r="R39" s="68"/>
      <c r="S39" s="68"/>
    </row>
    <row r="40" spans="1:19" ht="19.5" x14ac:dyDescent="0.4">
      <c r="A40" s="61"/>
      <c r="B40" s="62"/>
      <c r="C40" s="62"/>
      <c r="D40" s="63"/>
      <c r="E40" s="64"/>
      <c r="F40" s="65"/>
      <c r="G40" s="65"/>
      <c r="H40" s="66"/>
      <c r="I40" s="66"/>
      <c r="J40" s="66"/>
      <c r="K40" s="69"/>
      <c r="L40" s="69"/>
      <c r="M40" s="69"/>
      <c r="N40" s="67"/>
      <c r="O40" s="67"/>
      <c r="P40" s="67"/>
      <c r="Q40" s="68"/>
      <c r="R40" s="68"/>
      <c r="S40" s="68"/>
    </row>
    <row r="41" spans="1:19" ht="19.5" x14ac:dyDescent="0.4">
      <c r="A41" s="61"/>
      <c r="B41" s="62"/>
      <c r="C41" s="62"/>
      <c r="D41" s="63"/>
      <c r="E41" s="64"/>
      <c r="F41" s="65"/>
      <c r="G41" s="65"/>
      <c r="H41" s="66"/>
      <c r="I41" s="66"/>
      <c r="J41" s="66"/>
      <c r="K41" s="69"/>
      <c r="L41" s="69"/>
      <c r="M41" s="69"/>
      <c r="N41" s="67"/>
      <c r="O41" s="67"/>
      <c r="P41" s="67"/>
      <c r="Q41" s="68"/>
      <c r="R41" s="68"/>
      <c r="S41" s="68"/>
    </row>
    <row r="42" spans="1:19" ht="19.5" x14ac:dyDescent="0.4">
      <c r="A42" s="61"/>
      <c r="B42" s="62"/>
      <c r="C42" s="62"/>
      <c r="D42" s="63"/>
      <c r="E42" s="64"/>
      <c r="F42" s="65"/>
      <c r="G42" s="65"/>
      <c r="H42" s="66"/>
      <c r="I42" s="66"/>
      <c r="J42" s="66"/>
      <c r="K42" s="69"/>
      <c r="L42" s="69"/>
      <c r="M42" s="69"/>
      <c r="N42" s="67"/>
      <c r="O42" s="67"/>
      <c r="P42" s="67"/>
      <c r="Q42" s="68"/>
      <c r="R42" s="68"/>
      <c r="S42" s="68"/>
    </row>
    <row r="43" spans="1:19" ht="19.5" x14ac:dyDescent="0.4">
      <c r="A43" s="61"/>
      <c r="B43" s="62"/>
      <c r="C43" s="62"/>
      <c r="D43" s="63"/>
      <c r="E43" s="64"/>
      <c r="F43" s="65"/>
      <c r="G43" s="65"/>
      <c r="H43" s="66"/>
      <c r="I43" s="66"/>
      <c r="J43" s="66"/>
      <c r="K43" s="69"/>
      <c r="L43" s="69"/>
      <c r="M43" s="69"/>
      <c r="N43" s="67"/>
      <c r="O43" s="67"/>
      <c r="P43" s="67"/>
      <c r="Q43" s="68"/>
      <c r="R43" s="68"/>
      <c r="S43" s="68"/>
    </row>
    <row r="44" spans="1:19" ht="19.5" x14ac:dyDescent="0.4">
      <c r="A44" s="61"/>
      <c r="B44" s="62"/>
      <c r="C44" s="62"/>
      <c r="D44" s="63"/>
      <c r="E44" s="64"/>
      <c r="F44" s="65"/>
      <c r="G44" s="65"/>
      <c r="H44" s="66"/>
      <c r="I44" s="66"/>
      <c r="J44" s="66"/>
      <c r="K44" s="69"/>
      <c r="L44" s="69"/>
      <c r="M44" s="69"/>
      <c r="N44" s="67"/>
      <c r="O44" s="67"/>
      <c r="P44" s="67"/>
      <c r="Q44" s="68"/>
      <c r="R44" s="68"/>
      <c r="S44" s="68"/>
    </row>
    <row r="45" spans="1:19" ht="19.5" x14ac:dyDescent="0.4">
      <c r="A45" s="61"/>
      <c r="B45" s="62"/>
      <c r="C45" s="62"/>
      <c r="D45" s="63"/>
      <c r="E45" s="64"/>
      <c r="F45" s="65"/>
      <c r="G45" s="65"/>
      <c r="H45" s="66"/>
      <c r="I45" s="66"/>
      <c r="J45" s="66"/>
      <c r="K45" s="69"/>
      <c r="L45" s="69"/>
      <c r="M45" s="69"/>
      <c r="N45" s="67"/>
      <c r="O45" s="67"/>
      <c r="P45" s="67"/>
      <c r="Q45" s="68"/>
      <c r="R45" s="68"/>
      <c r="S45" s="68"/>
    </row>
    <row r="46" spans="1:19" ht="19.5" x14ac:dyDescent="0.4">
      <c r="A46" s="61"/>
      <c r="B46" s="62"/>
      <c r="C46" s="62"/>
      <c r="D46" s="63"/>
      <c r="E46" s="64"/>
      <c r="F46" s="65"/>
      <c r="G46" s="65"/>
      <c r="H46" s="66"/>
      <c r="I46" s="66"/>
      <c r="J46" s="66"/>
      <c r="K46" s="69"/>
      <c r="L46" s="69"/>
      <c r="M46" s="69"/>
      <c r="N46" s="67"/>
      <c r="O46" s="67"/>
      <c r="P46" s="67"/>
      <c r="Q46" s="68"/>
      <c r="R46" s="68"/>
      <c r="S46" s="68"/>
    </row>
    <row r="47" spans="1:19" ht="19.5" x14ac:dyDescent="0.4">
      <c r="A47" s="61"/>
      <c r="B47" s="62"/>
      <c r="C47" s="62"/>
      <c r="D47" s="63"/>
      <c r="E47" s="64"/>
      <c r="F47" s="65"/>
      <c r="G47" s="65"/>
      <c r="H47" s="66"/>
      <c r="I47" s="66"/>
      <c r="J47" s="66"/>
      <c r="K47" s="69"/>
      <c r="L47" s="69"/>
      <c r="M47" s="69"/>
      <c r="N47" s="67"/>
      <c r="O47" s="67"/>
      <c r="P47" s="67"/>
      <c r="Q47" s="68"/>
      <c r="R47" s="68"/>
      <c r="S47" s="68"/>
    </row>
    <row r="48" spans="1:19" ht="19.5" x14ac:dyDescent="0.4">
      <c r="A48" s="61"/>
      <c r="B48" s="62"/>
      <c r="C48" s="62"/>
      <c r="D48" s="63"/>
      <c r="E48" s="64"/>
      <c r="F48" s="65"/>
      <c r="G48" s="65"/>
      <c r="H48" s="66"/>
      <c r="I48" s="66"/>
      <c r="J48" s="66"/>
      <c r="K48" s="69"/>
      <c r="L48" s="69"/>
      <c r="M48" s="69"/>
      <c r="N48" s="67"/>
      <c r="O48" s="67"/>
      <c r="P48" s="67"/>
      <c r="Q48" s="68"/>
      <c r="R48" s="68"/>
      <c r="S48" s="68"/>
    </row>
    <row r="49" spans="1:20" ht="19.5" x14ac:dyDescent="0.4">
      <c r="A49" s="61"/>
      <c r="B49" s="62"/>
      <c r="C49" s="62"/>
      <c r="D49" s="63"/>
      <c r="E49" s="64"/>
      <c r="F49" s="65"/>
      <c r="G49" s="65"/>
      <c r="H49" s="66"/>
      <c r="I49" s="66"/>
      <c r="J49" s="66"/>
      <c r="K49" s="69"/>
      <c r="L49" s="69"/>
      <c r="M49" s="69"/>
      <c r="N49" s="67"/>
      <c r="O49" s="67"/>
      <c r="P49" s="67"/>
      <c r="Q49" s="68"/>
      <c r="R49" s="68"/>
      <c r="S49" s="68"/>
    </row>
    <row r="50" spans="1:20" ht="19.5" x14ac:dyDescent="0.4">
      <c r="A50" s="61"/>
      <c r="B50" s="62"/>
      <c r="C50" s="62"/>
      <c r="D50" s="63"/>
      <c r="E50" s="64"/>
      <c r="F50" s="65"/>
      <c r="G50" s="65"/>
      <c r="H50" s="66"/>
      <c r="I50" s="66"/>
      <c r="J50" s="66"/>
      <c r="K50" s="69"/>
      <c r="L50" s="69"/>
      <c r="M50" s="69"/>
      <c r="N50" s="67"/>
      <c r="O50" s="67"/>
      <c r="P50" s="67"/>
      <c r="Q50" s="68"/>
      <c r="R50" s="68"/>
      <c r="S50" s="68"/>
    </row>
    <row r="51" spans="1:20" ht="19.5" x14ac:dyDescent="0.4">
      <c r="A51" s="61"/>
      <c r="B51" s="62"/>
      <c r="C51" s="62"/>
      <c r="D51" s="63"/>
      <c r="E51" s="64"/>
      <c r="F51" s="65"/>
      <c r="G51" s="65"/>
      <c r="H51" s="66"/>
      <c r="I51" s="66"/>
      <c r="J51" s="66"/>
      <c r="K51" s="69"/>
      <c r="L51" s="69"/>
      <c r="M51" s="69"/>
      <c r="N51" s="67"/>
      <c r="O51" s="67"/>
      <c r="P51" s="67"/>
      <c r="Q51" s="68"/>
      <c r="R51" s="68"/>
      <c r="S51" s="68"/>
    </row>
    <row r="52" spans="1:20" ht="19.5" x14ac:dyDescent="0.4">
      <c r="A52" s="61"/>
      <c r="B52" s="62"/>
      <c r="C52" s="62"/>
      <c r="D52" s="63"/>
      <c r="E52" s="64"/>
      <c r="F52" s="65"/>
      <c r="G52" s="65"/>
      <c r="H52" s="66"/>
      <c r="I52" s="66"/>
      <c r="J52" s="66"/>
      <c r="K52" s="69"/>
      <c r="L52" s="69"/>
      <c r="M52" s="69"/>
      <c r="N52" s="67"/>
      <c r="O52" s="67"/>
      <c r="P52" s="67"/>
      <c r="Q52" s="68"/>
      <c r="R52" s="68"/>
      <c r="S52" s="68"/>
    </row>
    <row r="53" spans="1:20" ht="19.5" x14ac:dyDescent="0.4">
      <c r="A53" s="61"/>
      <c r="B53" s="62"/>
      <c r="C53" s="62"/>
      <c r="D53" s="63"/>
      <c r="E53" s="64"/>
      <c r="F53" s="65"/>
      <c r="G53" s="65"/>
      <c r="H53" s="66"/>
      <c r="I53" s="66"/>
      <c r="J53" s="66"/>
      <c r="K53" s="69"/>
      <c r="L53" s="69"/>
      <c r="M53" s="69"/>
      <c r="N53" s="67"/>
      <c r="O53" s="67"/>
      <c r="P53" s="67"/>
      <c r="Q53" s="68"/>
      <c r="R53" s="68"/>
      <c r="S53" s="68"/>
    </row>
    <row r="54" spans="1:20" ht="19.5" x14ac:dyDescent="0.4">
      <c r="A54" s="61"/>
      <c r="B54" s="62"/>
      <c r="C54" s="62"/>
      <c r="D54" s="63"/>
      <c r="E54" s="64"/>
      <c r="F54" s="65"/>
      <c r="G54" s="65"/>
      <c r="H54" s="66"/>
      <c r="I54" s="66"/>
      <c r="J54" s="66"/>
      <c r="K54" s="69"/>
      <c r="L54" s="69"/>
      <c r="M54" s="69"/>
      <c r="N54" s="67"/>
      <c r="O54" s="67"/>
      <c r="P54" s="67"/>
      <c r="Q54" s="68"/>
      <c r="R54" s="68"/>
      <c r="S54" s="68"/>
    </row>
    <row r="55" spans="1:20" ht="19.5" x14ac:dyDescent="0.4">
      <c r="A55" s="61"/>
      <c r="B55" s="62"/>
      <c r="C55" s="62"/>
      <c r="D55" s="63"/>
      <c r="E55" s="64"/>
      <c r="F55" s="65"/>
      <c r="G55" s="65"/>
      <c r="H55" s="66"/>
      <c r="I55" s="66"/>
      <c r="J55" s="66"/>
      <c r="K55" s="69"/>
      <c r="L55" s="69"/>
      <c r="M55" s="69"/>
      <c r="N55" s="67"/>
      <c r="O55" s="67"/>
      <c r="P55" s="67"/>
      <c r="Q55" s="68"/>
      <c r="R55" s="68"/>
      <c r="S55" s="68"/>
    </row>
    <row r="56" spans="1:20" ht="19.5" x14ac:dyDescent="0.4">
      <c r="A56" s="50"/>
      <c r="B56" s="50"/>
      <c r="C56" s="50" t="s">
        <v>14</v>
      </c>
      <c r="D56" s="50"/>
      <c r="E56" s="51">
        <f>SUM(E3:E55)</f>
        <v>0</v>
      </c>
      <c r="F56" s="51">
        <f t="shared" ref="F56:S56" si="0">SUM(F3:F55)</f>
        <v>0</v>
      </c>
      <c r="G56" s="51">
        <f t="shared" si="0"/>
        <v>0</v>
      </c>
      <c r="H56" s="52">
        <f t="shared" si="0"/>
        <v>0</v>
      </c>
      <c r="I56" s="52">
        <f t="shared" si="0"/>
        <v>0</v>
      </c>
      <c r="J56" s="52">
        <f t="shared" si="0"/>
        <v>0</v>
      </c>
      <c r="K56" s="70">
        <f t="shared" si="0"/>
        <v>0</v>
      </c>
      <c r="L56" s="70">
        <f t="shared" si="0"/>
        <v>0</v>
      </c>
      <c r="M56" s="70">
        <f t="shared" si="0"/>
        <v>0</v>
      </c>
      <c r="N56" s="53">
        <f t="shared" si="0"/>
        <v>0</v>
      </c>
      <c r="O56" s="53">
        <f t="shared" si="0"/>
        <v>0</v>
      </c>
      <c r="P56" s="53">
        <f t="shared" si="0"/>
        <v>0</v>
      </c>
      <c r="Q56" s="54">
        <f t="shared" si="0"/>
        <v>0</v>
      </c>
      <c r="R56" s="54">
        <f t="shared" si="0"/>
        <v>0</v>
      </c>
      <c r="S56" s="54">
        <f t="shared" si="0"/>
        <v>0</v>
      </c>
    </row>
    <row r="57" spans="1:20" ht="19.5" x14ac:dyDescent="0.4">
      <c r="A57" s="50"/>
      <c r="B57" s="50"/>
      <c r="C57" s="50" t="s">
        <v>5</v>
      </c>
      <c r="D57" s="50"/>
      <c r="E57" s="51">
        <f t="shared" ref="E57:S57" si="1">SUMIF($A3:$A55,"&lt;6",E3:E55)</f>
        <v>0</v>
      </c>
      <c r="F57" s="51">
        <f t="shared" si="1"/>
        <v>0</v>
      </c>
      <c r="G57" s="51">
        <f t="shared" si="1"/>
        <v>0</v>
      </c>
      <c r="H57" s="52">
        <f t="shared" si="1"/>
        <v>0</v>
      </c>
      <c r="I57" s="52">
        <f t="shared" si="1"/>
        <v>0</v>
      </c>
      <c r="J57" s="52">
        <f t="shared" si="1"/>
        <v>0</v>
      </c>
      <c r="K57" s="70">
        <f t="shared" si="1"/>
        <v>0</v>
      </c>
      <c r="L57" s="70">
        <f t="shared" si="1"/>
        <v>0</v>
      </c>
      <c r="M57" s="70">
        <f t="shared" si="1"/>
        <v>0</v>
      </c>
      <c r="N57" s="53">
        <f t="shared" si="1"/>
        <v>0</v>
      </c>
      <c r="O57" s="53">
        <f t="shared" si="1"/>
        <v>0</v>
      </c>
      <c r="P57" s="53">
        <f t="shared" si="1"/>
        <v>0</v>
      </c>
      <c r="Q57" s="54">
        <f t="shared" si="1"/>
        <v>0</v>
      </c>
      <c r="R57" s="54">
        <f t="shared" si="1"/>
        <v>0</v>
      </c>
      <c r="S57" s="54">
        <f t="shared" si="1"/>
        <v>0</v>
      </c>
    </row>
    <row r="58" spans="1:20" ht="19.5" x14ac:dyDescent="0.4">
      <c r="A58" s="50"/>
      <c r="B58" s="50"/>
      <c r="C58" s="50" t="s">
        <v>6</v>
      </c>
      <c r="D58" s="50"/>
      <c r="E58" s="51">
        <f t="shared" ref="E58:S58" si="2">SUMIF($A3:$A55,"&gt;=6",E3:E55)</f>
        <v>0</v>
      </c>
      <c r="F58" s="51">
        <f t="shared" si="2"/>
        <v>0</v>
      </c>
      <c r="G58" s="51">
        <f t="shared" si="2"/>
        <v>0</v>
      </c>
      <c r="H58" s="52">
        <f t="shared" si="2"/>
        <v>0</v>
      </c>
      <c r="I58" s="52">
        <f t="shared" si="2"/>
        <v>0</v>
      </c>
      <c r="J58" s="52">
        <f t="shared" si="2"/>
        <v>0</v>
      </c>
      <c r="K58" s="70">
        <f t="shared" si="2"/>
        <v>0</v>
      </c>
      <c r="L58" s="70">
        <f t="shared" si="2"/>
        <v>0</v>
      </c>
      <c r="M58" s="70">
        <f t="shared" si="2"/>
        <v>0</v>
      </c>
      <c r="N58" s="53">
        <f t="shared" si="2"/>
        <v>0</v>
      </c>
      <c r="O58" s="53">
        <f t="shared" si="2"/>
        <v>0</v>
      </c>
      <c r="P58" s="53">
        <f t="shared" si="2"/>
        <v>0</v>
      </c>
      <c r="Q58" s="54">
        <f t="shared" si="2"/>
        <v>0</v>
      </c>
      <c r="R58" s="54">
        <f t="shared" si="2"/>
        <v>0</v>
      </c>
      <c r="S58" s="54">
        <f t="shared" si="2"/>
        <v>0</v>
      </c>
    </row>
    <row r="59" spans="1:20" ht="19.5" x14ac:dyDescent="0.4">
      <c r="A59" s="55"/>
      <c r="B59" s="55"/>
      <c r="C59" s="50" t="s">
        <v>7</v>
      </c>
      <c r="D59" s="50"/>
      <c r="E59" s="51">
        <f>E83</f>
        <v>0</v>
      </c>
      <c r="F59" s="51">
        <f t="shared" ref="F59:S59" si="3">F83</f>
        <v>0</v>
      </c>
      <c r="G59" s="51">
        <f t="shared" si="3"/>
        <v>0</v>
      </c>
      <c r="H59" s="52">
        <f t="shared" si="3"/>
        <v>0</v>
      </c>
      <c r="I59" s="52">
        <f t="shared" si="3"/>
        <v>0</v>
      </c>
      <c r="J59" s="52">
        <f t="shared" si="3"/>
        <v>0</v>
      </c>
      <c r="K59" s="70">
        <f t="shared" si="3"/>
        <v>0</v>
      </c>
      <c r="L59" s="70">
        <f t="shared" si="3"/>
        <v>0</v>
      </c>
      <c r="M59" s="70">
        <f t="shared" si="3"/>
        <v>0</v>
      </c>
      <c r="N59" s="53">
        <f t="shared" si="3"/>
        <v>0</v>
      </c>
      <c r="O59" s="53">
        <f t="shared" si="3"/>
        <v>0</v>
      </c>
      <c r="P59" s="53">
        <f t="shared" si="3"/>
        <v>0</v>
      </c>
      <c r="Q59" s="54">
        <f t="shared" si="3"/>
        <v>0</v>
      </c>
      <c r="R59" s="54">
        <f t="shared" si="3"/>
        <v>0</v>
      </c>
      <c r="S59" s="54">
        <f t="shared" si="3"/>
        <v>0</v>
      </c>
    </row>
    <row r="60" spans="1:20" s="4" customFormat="1" ht="19.5" x14ac:dyDescent="0.4">
      <c r="A60" s="56"/>
      <c r="B60" s="56"/>
      <c r="C60" s="56"/>
      <c r="D60" s="56"/>
      <c r="E60" s="91" t="s">
        <v>9</v>
      </c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</row>
    <row r="61" spans="1:20" s="3" customFormat="1" ht="19.5" x14ac:dyDescent="0.4">
      <c r="A61" s="50"/>
      <c r="B61" s="50"/>
      <c r="C61" s="50" t="s">
        <v>8</v>
      </c>
      <c r="D61" s="57"/>
      <c r="E61" s="93">
        <f>F56+F59</f>
        <v>0</v>
      </c>
      <c r="F61" s="94"/>
      <c r="G61" s="94"/>
      <c r="H61" s="95">
        <f>I56+I59</f>
        <v>0</v>
      </c>
      <c r="I61" s="96"/>
      <c r="J61" s="96"/>
      <c r="K61" s="100">
        <f>L56+L59</f>
        <v>0</v>
      </c>
      <c r="L61" s="101"/>
      <c r="M61" s="101"/>
      <c r="N61" s="97">
        <f>O56+O59</f>
        <v>0</v>
      </c>
      <c r="O61" s="98"/>
      <c r="P61" s="98"/>
      <c r="Q61" s="99">
        <f>R56+R59</f>
        <v>0</v>
      </c>
      <c r="R61" s="99"/>
      <c r="S61" s="99"/>
      <c r="T61" s="6"/>
    </row>
    <row r="62" spans="1:20" s="4" customFormat="1" ht="19.5" hidden="1" x14ac:dyDescent="0.4">
      <c r="A62" s="56"/>
      <c r="B62" s="56"/>
      <c r="C62" s="56"/>
      <c r="D62" s="56"/>
      <c r="E62" s="58">
        <f t="shared" ref="E62:S63" si="4">E57</f>
        <v>0</v>
      </c>
      <c r="F62" s="58">
        <f t="shared" si="4"/>
        <v>0</v>
      </c>
      <c r="G62" s="58">
        <f t="shared" si="4"/>
        <v>0</v>
      </c>
      <c r="H62" s="58">
        <f t="shared" si="4"/>
        <v>0</v>
      </c>
      <c r="I62" s="58">
        <f t="shared" si="4"/>
        <v>0</v>
      </c>
      <c r="J62" s="58">
        <f t="shared" si="4"/>
        <v>0</v>
      </c>
      <c r="K62" s="71">
        <f t="shared" si="4"/>
        <v>0</v>
      </c>
      <c r="L62" s="71">
        <f t="shared" si="4"/>
        <v>0</v>
      </c>
      <c r="M62" s="71">
        <f t="shared" si="4"/>
        <v>0</v>
      </c>
      <c r="N62" s="58">
        <f t="shared" si="4"/>
        <v>0</v>
      </c>
      <c r="O62" s="58">
        <f t="shared" si="4"/>
        <v>0</v>
      </c>
      <c r="P62" s="58">
        <f t="shared" si="4"/>
        <v>0</v>
      </c>
      <c r="Q62" s="58">
        <f t="shared" si="4"/>
        <v>0</v>
      </c>
      <c r="R62" s="58">
        <f t="shared" si="4"/>
        <v>0</v>
      </c>
      <c r="S62" s="58">
        <f t="shared" si="4"/>
        <v>0</v>
      </c>
    </row>
    <row r="63" spans="1:20" s="4" customFormat="1" ht="15.75" hidden="1" x14ac:dyDescent="0.3">
      <c r="A63" s="59"/>
      <c r="B63" s="59"/>
      <c r="C63" s="59"/>
      <c r="D63" s="59"/>
      <c r="E63" s="5">
        <f t="shared" si="4"/>
        <v>0</v>
      </c>
      <c r="F63" s="5">
        <f t="shared" si="4"/>
        <v>0</v>
      </c>
      <c r="G63" s="5">
        <f t="shared" si="4"/>
        <v>0</v>
      </c>
      <c r="H63" s="5">
        <f t="shared" si="4"/>
        <v>0</v>
      </c>
      <c r="I63" s="5">
        <f t="shared" si="4"/>
        <v>0</v>
      </c>
      <c r="J63" s="5">
        <f t="shared" si="4"/>
        <v>0</v>
      </c>
      <c r="K63" s="72">
        <f t="shared" si="4"/>
        <v>0</v>
      </c>
      <c r="L63" s="72">
        <f t="shared" si="4"/>
        <v>0</v>
      </c>
      <c r="M63" s="72">
        <f t="shared" si="4"/>
        <v>0</v>
      </c>
      <c r="N63" s="5">
        <f t="shared" si="4"/>
        <v>0</v>
      </c>
      <c r="O63" s="5">
        <f t="shared" si="4"/>
        <v>0</v>
      </c>
      <c r="P63" s="5">
        <f t="shared" si="4"/>
        <v>0</v>
      </c>
      <c r="Q63" s="5">
        <f t="shared" si="4"/>
        <v>0</v>
      </c>
      <c r="R63" s="5">
        <f t="shared" si="4"/>
        <v>0</v>
      </c>
      <c r="S63" s="5">
        <f t="shared" si="4"/>
        <v>0</v>
      </c>
    </row>
    <row r="64" spans="1:20" s="4" customFormat="1" ht="15.75" hidden="1" x14ac:dyDescent="0.3">
      <c r="A64" s="59"/>
      <c r="B64" s="59"/>
      <c r="C64" s="59"/>
      <c r="D64" s="59"/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72">
        <v>0</v>
      </c>
      <c r="L64" s="72">
        <v>0</v>
      </c>
      <c r="M64" s="72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</row>
    <row r="65" spans="1:19" s="4" customFormat="1" ht="15.75" hidden="1" x14ac:dyDescent="0.3">
      <c r="A65" s="59"/>
      <c r="B65" s="59"/>
      <c r="C65" s="59"/>
      <c r="D65" s="59"/>
      <c r="E65" s="5">
        <f t="shared" ref="E65:S65" si="5">SUM(E62:E64)</f>
        <v>0</v>
      </c>
      <c r="F65" s="5">
        <f t="shared" si="5"/>
        <v>0</v>
      </c>
      <c r="G65" s="5">
        <f t="shared" si="5"/>
        <v>0</v>
      </c>
      <c r="H65" s="5">
        <f t="shared" si="5"/>
        <v>0</v>
      </c>
      <c r="I65" s="5">
        <f t="shared" si="5"/>
        <v>0</v>
      </c>
      <c r="J65" s="5">
        <f t="shared" si="5"/>
        <v>0</v>
      </c>
      <c r="K65" s="72">
        <f t="shared" si="5"/>
        <v>0</v>
      </c>
      <c r="L65" s="72">
        <f t="shared" si="5"/>
        <v>0</v>
      </c>
      <c r="M65" s="72">
        <f t="shared" si="5"/>
        <v>0</v>
      </c>
      <c r="N65" s="5">
        <f t="shared" si="5"/>
        <v>0</v>
      </c>
      <c r="O65" s="5">
        <f t="shared" si="5"/>
        <v>0</v>
      </c>
      <c r="P65" s="5">
        <f t="shared" si="5"/>
        <v>0</v>
      </c>
      <c r="Q65" s="5">
        <f t="shared" si="5"/>
        <v>0</v>
      </c>
      <c r="R65" s="5">
        <f t="shared" si="5"/>
        <v>0</v>
      </c>
      <c r="S65" s="5">
        <f t="shared" si="5"/>
        <v>0</v>
      </c>
    </row>
    <row r="66" spans="1:19" s="4" customFormat="1" ht="15.75" hidden="1" x14ac:dyDescent="0.3">
      <c r="A66" s="60"/>
      <c r="B66" s="60"/>
      <c r="C66" s="60"/>
      <c r="D66" s="60"/>
      <c r="E66" s="35"/>
      <c r="F66" s="35"/>
      <c r="G66" s="35"/>
      <c r="H66" s="35"/>
      <c r="I66" s="35"/>
      <c r="J66" s="35"/>
      <c r="K66" s="73"/>
      <c r="L66" s="73"/>
      <c r="M66" s="73"/>
      <c r="N66" s="35"/>
      <c r="O66" s="35"/>
      <c r="P66" s="35"/>
      <c r="Q66" s="35"/>
      <c r="R66" s="35"/>
      <c r="S66" s="35"/>
    </row>
    <row r="67" spans="1:19" s="4" customFormat="1" ht="15.75" hidden="1" x14ac:dyDescent="0.3">
      <c r="A67" s="59"/>
      <c r="B67" s="59"/>
      <c r="C67" s="37" t="s">
        <v>15</v>
      </c>
      <c r="E67" s="16"/>
      <c r="F67" s="13"/>
      <c r="G67" s="13"/>
      <c r="H67" s="7"/>
      <c r="I67" s="7"/>
      <c r="J67" s="7"/>
      <c r="K67" s="74"/>
      <c r="L67" s="74"/>
      <c r="M67" s="74"/>
      <c r="N67" s="19"/>
      <c r="O67" s="19"/>
      <c r="P67" s="19"/>
      <c r="Q67" s="25"/>
      <c r="R67" s="25"/>
      <c r="S67" s="25"/>
    </row>
    <row r="68" spans="1:19" s="4" customFormat="1" ht="15.75" hidden="1" x14ac:dyDescent="0.3">
      <c r="A68" s="59"/>
      <c r="B68" s="59"/>
      <c r="C68" s="37" t="s">
        <v>16</v>
      </c>
      <c r="E68" s="16">
        <f>+E72/2</f>
        <v>0</v>
      </c>
      <c r="F68" s="16">
        <f t="shared" ref="F68:G68" si="6">+F72/2</f>
        <v>0</v>
      </c>
      <c r="G68" s="16">
        <f t="shared" si="6"/>
        <v>0</v>
      </c>
      <c r="H68" s="10">
        <f>+H72/2</f>
        <v>0</v>
      </c>
      <c r="I68" s="10">
        <f t="shared" ref="I68:J68" si="7">+I72/2</f>
        <v>0</v>
      </c>
      <c r="J68" s="10">
        <f t="shared" si="7"/>
        <v>0</v>
      </c>
      <c r="K68" s="75">
        <f>+K72/2</f>
        <v>0</v>
      </c>
      <c r="L68" s="75">
        <f t="shared" ref="L68:M68" si="8">+L72/2</f>
        <v>0</v>
      </c>
      <c r="M68" s="75">
        <f t="shared" si="8"/>
        <v>0</v>
      </c>
      <c r="N68" s="22">
        <f>+N72/2</f>
        <v>0</v>
      </c>
      <c r="O68" s="22">
        <f t="shared" ref="O68:P68" si="9">+O72/2</f>
        <v>0</v>
      </c>
      <c r="P68" s="22">
        <f t="shared" si="9"/>
        <v>0</v>
      </c>
      <c r="Q68" s="28">
        <f>+Q72/2</f>
        <v>0</v>
      </c>
      <c r="R68" s="28">
        <f t="shared" ref="R68:S68" si="10">+R72/2</f>
        <v>0</v>
      </c>
      <c r="S68" s="28">
        <f t="shared" si="10"/>
        <v>0</v>
      </c>
    </row>
    <row r="69" spans="1:19" s="4" customFormat="1" ht="15.75" hidden="1" x14ac:dyDescent="0.3">
      <c r="A69" s="59"/>
      <c r="B69" s="59"/>
      <c r="C69" s="38" t="s">
        <v>17</v>
      </c>
      <c r="E69" s="16">
        <f>ROUNDUP(+E72*0.8,0)</f>
        <v>0</v>
      </c>
      <c r="F69" s="16">
        <f t="shared" ref="F69:G69" si="11">ROUNDUP(+F72*0.8,0)</f>
        <v>0</v>
      </c>
      <c r="G69" s="16">
        <f t="shared" si="11"/>
        <v>0</v>
      </c>
      <c r="H69" s="10">
        <f>ROUNDUP(+H72*0.8,0)</f>
        <v>0</v>
      </c>
      <c r="I69" s="10">
        <f t="shared" ref="I69:J69" si="12">ROUNDUP(+I72*0.8,0)</f>
        <v>0</v>
      </c>
      <c r="J69" s="10">
        <f t="shared" si="12"/>
        <v>0</v>
      </c>
      <c r="K69" s="75">
        <f>ROUNDUP(+K72*0.8,0)</f>
        <v>0</v>
      </c>
      <c r="L69" s="75">
        <f t="shared" ref="L69:M69" si="13">ROUNDUP(+L72*0.8,0)</f>
        <v>0</v>
      </c>
      <c r="M69" s="75">
        <f t="shared" si="13"/>
        <v>0</v>
      </c>
      <c r="N69" s="22">
        <f>ROUNDUP(+N72*0.8,0)</f>
        <v>0</v>
      </c>
      <c r="O69" s="22">
        <f t="shared" ref="O69:P69" si="14">ROUNDUP(+O72*0.8,0)</f>
        <v>0</v>
      </c>
      <c r="P69" s="22">
        <f t="shared" si="14"/>
        <v>0</v>
      </c>
      <c r="Q69" s="28">
        <f>ROUNDUP(+Q72*0.8,0)</f>
        <v>0</v>
      </c>
      <c r="R69" s="28">
        <f t="shared" ref="R69:S69" si="15">ROUNDUP(+R72*0.8,0)</f>
        <v>0</v>
      </c>
      <c r="S69" s="28">
        <f t="shared" si="15"/>
        <v>0</v>
      </c>
    </row>
    <row r="70" spans="1:19" s="4" customFormat="1" ht="15.75" hidden="1" x14ac:dyDescent="0.3">
      <c r="A70" s="59"/>
      <c r="B70" s="59"/>
      <c r="C70" s="38"/>
      <c r="E70" s="39">
        <f>+E69-ROUNDUP(E68,0)</f>
        <v>0</v>
      </c>
      <c r="F70" s="39">
        <f t="shared" ref="F70:G70" si="16">+F69-ROUNDUP(F68,0)</f>
        <v>0</v>
      </c>
      <c r="G70" s="39">
        <f t="shared" si="16"/>
        <v>0</v>
      </c>
      <c r="H70" s="40">
        <f>+H69-ROUNDUP(H68,0)</f>
        <v>0</v>
      </c>
      <c r="I70" s="40">
        <f t="shared" ref="I70:J70" si="17">+I69-ROUNDUP(I68,0)</f>
        <v>0</v>
      </c>
      <c r="J70" s="40">
        <f t="shared" si="17"/>
        <v>0</v>
      </c>
      <c r="K70" s="76">
        <f>+K69-ROUNDUP(K68,0)</f>
        <v>0</v>
      </c>
      <c r="L70" s="76">
        <f t="shared" ref="L70:M70" si="18">+L69-ROUNDUP(L68,0)</f>
        <v>0</v>
      </c>
      <c r="M70" s="76">
        <f t="shared" si="18"/>
        <v>0</v>
      </c>
      <c r="N70" s="41">
        <f>+N69-ROUNDUP(N68,0)</f>
        <v>0</v>
      </c>
      <c r="O70" s="41">
        <f t="shared" ref="O70:P70" si="19">+O69-ROUNDUP(O68,0)</f>
        <v>0</v>
      </c>
      <c r="P70" s="41">
        <f t="shared" si="19"/>
        <v>0</v>
      </c>
      <c r="Q70" s="42">
        <f>+Q69-ROUNDUP(Q68,0)</f>
        <v>0</v>
      </c>
      <c r="R70" s="42">
        <f t="shared" ref="R70:S70" si="20">+R69-ROUNDUP(R68,0)</f>
        <v>0</v>
      </c>
      <c r="S70" s="42">
        <f t="shared" si="20"/>
        <v>0</v>
      </c>
    </row>
    <row r="71" spans="1:19" s="4" customFormat="1" ht="15.75" hidden="1" x14ac:dyDescent="0.3">
      <c r="A71" s="59"/>
      <c r="B71" s="59"/>
      <c r="C71" s="37" t="s">
        <v>18</v>
      </c>
      <c r="E71" s="16">
        <f>+E72*0.2</f>
        <v>0</v>
      </c>
      <c r="F71" s="16">
        <f t="shared" ref="F71:G71" si="21">+F72*0.2</f>
        <v>0</v>
      </c>
      <c r="G71" s="16">
        <f t="shared" si="21"/>
        <v>0</v>
      </c>
      <c r="H71" s="10">
        <f>+H72*0.2</f>
        <v>0</v>
      </c>
      <c r="I71" s="10">
        <f t="shared" ref="I71:J71" si="22">+I72*0.2</f>
        <v>0</v>
      </c>
      <c r="J71" s="10">
        <f t="shared" si="22"/>
        <v>0</v>
      </c>
      <c r="K71" s="75">
        <f>+K72*0.2</f>
        <v>0</v>
      </c>
      <c r="L71" s="75">
        <f t="shared" ref="L71:M71" si="23">+L72*0.2</f>
        <v>0</v>
      </c>
      <c r="M71" s="75">
        <f t="shared" si="23"/>
        <v>0</v>
      </c>
      <c r="N71" s="22">
        <f>+N72*0.2</f>
        <v>0</v>
      </c>
      <c r="O71" s="22">
        <f t="shared" ref="O71:P71" si="24">+O72*0.2</f>
        <v>0</v>
      </c>
      <c r="P71" s="22">
        <f t="shared" si="24"/>
        <v>0</v>
      </c>
      <c r="Q71" s="28">
        <f>+Q72*0.2</f>
        <v>0</v>
      </c>
      <c r="R71" s="28">
        <f t="shared" ref="R71:S71" si="25">+R72*0.2</f>
        <v>0</v>
      </c>
      <c r="S71" s="28">
        <f t="shared" si="25"/>
        <v>0</v>
      </c>
    </row>
    <row r="72" spans="1:19" s="4" customFormat="1" ht="15.75" hidden="1" x14ac:dyDescent="0.3">
      <c r="A72" s="59"/>
      <c r="B72" s="59"/>
      <c r="C72" s="37" t="s">
        <v>19</v>
      </c>
      <c r="E72" s="90">
        <f>IF(E65&gt;6,IF(E65&gt;301,0,(+E62/8+(+E63+E64)/12)),0)</f>
        <v>0</v>
      </c>
      <c r="F72" s="90">
        <f t="shared" ref="F72:S72" si="26">IF(F65&gt;6,IF(F65&gt;301,0,(+F62/8+(+F63+F64)/12)),0)</f>
        <v>0</v>
      </c>
      <c r="G72" s="90">
        <f t="shared" si="26"/>
        <v>0</v>
      </c>
      <c r="H72" s="90">
        <f t="shared" si="26"/>
        <v>0</v>
      </c>
      <c r="I72" s="90">
        <f t="shared" si="26"/>
        <v>0</v>
      </c>
      <c r="J72" s="90">
        <f t="shared" si="26"/>
        <v>0</v>
      </c>
      <c r="K72" s="90">
        <f t="shared" si="26"/>
        <v>0</v>
      </c>
      <c r="L72" s="90">
        <f t="shared" si="26"/>
        <v>0</v>
      </c>
      <c r="M72" s="90">
        <f t="shared" si="26"/>
        <v>0</v>
      </c>
      <c r="N72" s="90">
        <f t="shared" si="26"/>
        <v>0</v>
      </c>
      <c r="O72" s="90">
        <f t="shared" si="26"/>
        <v>0</v>
      </c>
      <c r="P72" s="90">
        <f t="shared" si="26"/>
        <v>0</v>
      </c>
      <c r="Q72" s="90">
        <f t="shared" si="26"/>
        <v>0</v>
      </c>
      <c r="R72" s="90">
        <f t="shared" si="26"/>
        <v>0</v>
      </c>
      <c r="S72" s="90">
        <f t="shared" si="26"/>
        <v>0</v>
      </c>
    </row>
    <row r="73" spans="1:19" s="4" customFormat="1" ht="15.75" hidden="1" x14ac:dyDescent="0.3">
      <c r="A73" s="59"/>
      <c r="B73" s="59"/>
      <c r="C73" s="37" t="s">
        <v>20</v>
      </c>
      <c r="E73" s="39">
        <f>IF(E65&gt;50,E72+1,E72)</f>
        <v>0</v>
      </c>
      <c r="F73" s="39">
        <f t="shared" ref="F73:G73" si="27">IF(F65&gt;50,F72+1,F72)</f>
        <v>0</v>
      </c>
      <c r="G73" s="39">
        <f t="shared" si="27"/>
        <v>0</v>
      </c>
      <c r="H73" s="40">
        <f>IF(H65&gt;50,H72+1,H72)</f>
        <v>0</v>
      </c>
      <c r="I73" s="40">
        <f t="shared" ref="I73:J73" si="28">IF(I65&gt;50,I72+1,I72)</f>
        <v>0</v>
      </c>
      <c r="J73" s="40">
        <f t="shared" si="28"/>
        <v>0</v>
      </c>
      <c r="K73" s="76">
        <f>IF(K65&gt;50,K72+1,K72)</f>
        <v>0</v>
      </c>
      <c r="L73" s="76">
        <f t="shared" ref="L73:M73" si="29">IF(L65&gt;50,L72+1,L72)</f>
        <v>0</v>
      </c>
      <c r="M73" s="76">
        <f t="shared" si="29"/>
        <v>0</v>
      </c>
      <c r="N73" s="41">
        <f>IF(N65&gt;50,N72+1,N72)</f>
        <v>0</v>
      </c>
      <c r="O73" s="41">
        <f t="shared" ref="O73:P73" si="30">IF(O65&gt;50,O72+1,O72)</f>
        <v>0</v>
      </c>
      <c r="P73" s="41">
        <f t="shared" si="30"/>
        <v>0</v>
      </c>
      <c r="Q73" s="42">
        <f>IF(Q65&gt;50,Q72+1,Q72)</f>
        <v>0</v>
      </c>
      <c r="R73" s="42">
        <f t="shared" ref="R73:S73" si="31">IF(R65&gt;50,R72+1,R72)</f>
        <v>0</v>
      </c>
      <c r="S73" s="42">
        <f t="shared" si="31"/>
        <v>0</v>
      </c>
    </row>
    <row r="74" spans="1:19" s="4" customFormat="1" ht="15.75" hidden="1" x14ac:dyDescent="0.3">
      <c r="A74" s="59"/>
      <c r="B74" s="59"/>
      <c r="C74" s="37"/>
      <c r="E74" s="43" t="str">
        <f>IF(E65&gt;300,"dépassement de l'effectif autorisé"," ")</f>
        <v xml:space="preserve"> </v>
      </c>
      <c r="F74" s="43" t="str">
        <f t="shared" ref="F74:G74" si="32">IF(F65&gt;300,"dépassement de l'effectif autorisé"," ")</f>
        <v xml:space="preserve"> </v>
      </c>
      <c r="G74" s="43" t="str">
        <f t="shared" si="32"/>
        <v xml:space="preserve"> </v>
      </c>
      <c r="H74" s="44" t="str">
        <f>IF(H65&gt;300,"dépassement de l'effectif autorisé"," ")</f>
        <v xml:space="preserve"> </v>
      </c>
      <c r="I74" s="44" t="str">
        <f t="shared" ref="I74:J74" si="33">IF(I65&gt;300,"dépassement de l'effectif autorisé"," ")</f>
        <v xml:space="preserve"> </v>
      </c>
      <c r="J74" s="44" t="str">
        <f t="shared" si="33"/>
        <v xml:space="preserve"> </v>
      </c>
      <c r="K74" s="77" t="str">
        <f>IF(K65&gt;300,"dépassement de l'effectif autorisé"," ")</f>
        <v xml:space="preserve"> </v>
      </c>
      <c r="L74" s="77" t="str">
        <f t="shared" ref="L74:M74" si="34">IF(L65&gt;300,"dépassement de l'effectif autorisé"," ")</f>
        <v xml:space="preserve"> </v>
      </c>
      <c r="M74" s="77" t="str">
        <f t="shared" si="34"/>
        <v xml:space="preserve"> </v>
      </c>
      <c r="N74" s="45" t="str">
        <f>IF(N65&gt;300,"dépassement de l'effectif autorisé"," ")</f>
        <v xml:space="preserve"> </v>
      </c>
      <c r="O74" s="45" t="str">
        <f t="shared" ref="O74:P74" si="35">IF(O65&gt;300,"dépassement de l'effectif autorisé"," ")</f>
        <v xml:space="preserve"> </v>
      </c>
      <c r="P74" s="45" t="str">
        <f t="shared" si="35"/>
        <v xml:space="preserve"> </v>
      </c>
      <c r="Q74" s="46" t="str">
        <f>IF(Q65&gt;300,"dépassement de l'effectif autorisé"," ")</f>
        <v xml:space="preserve"> </v>
      </c>
      <c r="R74" s="46" t="str">
        <f t="shared" ref="R74:S74" si="36">IF(R65&gt;300,"dépassement de l'effectif autorisé"," ")</f>
        <v xml:space="preserve"> </v>
      </c>
      <c r="S74" s="46" t="str">
        <f t="shared" si="36"/>
        <v xml:space="preserve"> </v>
      </c>
    </row>
    <row r="75" spans="1:19" s="4" customFormat="1" ht="15.75" x14ac:dyDescent="0.3">
      <c r="A75" s="59"/>
      <c r="B75" s="59"/>
      <c r="C75" s="37"/>
      <c r="E75" s="43" t="str">
        <f>IF(IF(E65&gt;0,E65,13)&lt;8,"un centre de loisirs reçoit au minimum 8 mineurs"," ")</f>
        <v xml:space="preserve"> </v>
      </c>
      <c r="F75" s="43" t="str">
        <f t="shared" ref="F75:G75" si="37">IF(IF(F65&gt;0,F65,13)&lt;8,"un centre de loisirs reçoit au minimum 8 mineurs"," ")</f>
        <v xml:space="preserve"> </v>
      </c>
      <c r="G75" s="43" t="str">
        <f t="shared" si="37"/>
        <v xml:space="preserve"> </v>
      </c>
      <c r="H75" s="44" t="str">
        <f>IF(IF(H65&gt;0,H65,13)&lt;8,"un centre de loisirs reçoit au minimum 8 mineurs"," ")</f>
        <v xml:space="preserve"> </v>
      </c>
      <c r="I75" s="44" t="str">
        <f t="shared" ref="I75:J75" si="38">IF(IF(I65&gt;0,I65,13)&lt;8,"un centre de loisirs reçoit au minimum 8 mineurs"," ")</f>
        <v xml:space="preserve"> </v>
      </c>
      <c r="J75" s="44" t="str">
        <f t="shared" si="38"/>
        <v xml:space="preserve"> </v>
      </c>
      <c r="K75" s="77" t="str">
        <f>IF(IF(K65&gt;0,K65,13)&lt;8,"un centre de loisirs reçoit au minimum 8 mineurs"," ")</f>
        <v xml:space="preserve"> </v>
      </c>
      <c r="L75" s="77" t="str">
        <f t="shared" ref="L75:M75" si="39">IF(IF(L65&gt;0,L65,13)&lt;8,"un centre de loisirs reçoit au minimum 8 mineurs"," ")</f>
        <v xml:space="preserve"> </v>
      </c>
      <c r="M75" s="77" t="str">
        <f t="shared" si="39"/>
        <v xml:space="preserve"> </v>
      </c>
      <c r="N75" s="45" t="str">
        <f>IF(IF(N65&gt;0,N65,13)&lt;8,"un centre de loisirs reçoit au minimum 8 mineurs"," ")</f>
        <v xml:space="preserve"> </v>
      </c>
      <c r="O75" s="45" t="str">
        <f t="shared" ref="O75:P75" si="40">IF(IF(O65&gt;0,O65,13)&lt;8,"un centre de loisirs reçoit au minimum 8 mineurs"," ")</f>
        <v xml:space="preserve"> </v>
      </c>
      <c r="P75" s="45" t="str">
        <f t="shared" si="40"/>
        <v xml:space="preserve"> </v>
      </c>
      <c r="Q75" s="46" t="str">
        <f>IF(IF(Q65&gt;0,Q65,13)&lt;8,"un centre de loisirs reçoit au minimum 8 mineurs"," ")</f>
        <v xml:space="preserve"> </v>
      </c>
      <c r="R75" s="46" t="str">
        <f t="shared" ref="R75:S75" si="41">IF(IF(R65&gt;0,R65,13)&lt;8,"un centre de loisirs reçoit au minimum 8 mineurs"," ")</f>
        <v xml:space="preserve"> </v>
      </c>
      <c r="S75" s="46" t="str">
        <f t="shared" si="41"/>
        <v xml:space="preserve"> </v>
      </c>
    </row>
    <row r="76" spans="1:19" s="4" customFormat="1" ht="15.75" x14ac:dyDescent="0.3">
      <c r="A76" s="59"/>
      <c r="B76" s="59"/>
      <c r="C76" s="47" t="s">
        <v>21</v>
      </c>
      <c r="E76" s="14">
        <f>IF(E72&lt;=0,0,+ROUNDUP(E68,0))</f>
        <v>0</v>
      </c>
      <c r="F76" s="14">
        <f t="shared" ref="F76:G76" si="42">IF(F72&lt;=0,0,+ROUNDUP(F68,0))</f>
        <v>0</v>
      </c>
      <c r="G76" s="14">
        <f t="shared" si="42"/>
        <v>0</v>
      </c>
      <c r="H76" s="8">
        <f>IF(H72&lt;=0,0,+ROUNDUP(H68,0))</f>
        <v>0</v>
      </c>
      <c r="I76" s="8">
        <f t="shared" ref="I76:J76" si="43">IF(I72&lt;=0,0,+ROUNDUP(I68,0))</f>
        <v>0</v>
      </c>
      <c r="J76" s="8">
        <f t="shared" si="43"/>
        <v>0</v>
      </c>
      <c r="K76" s="78">
        <f>IF(K72&lt;=0,0,+ROUNDUP(K68,0))</f>
        <v>0</v>
      </c>
      <c r="L76" s="78">
        <f t="shared" ref="L76:M76" si="44">IF(L72&lt;=0,0,+ROUNDUP(L68,0))</f>
        <v>0</v>
      </c>
      <c r="M76" s="78">
        <f t="shared" si="44"/>
        <v>0</v>
      </c>
      <c r="N76" s="20">
        <f>IF(N72&lt;=0,0,+ROUNDUP(N68,0))</f>
        <v>0</v>
      </c>
      <c r="O76" s="20">
        <f t="shared" ref="O76:P76" si="45">IF(O72&lt;=0,0,+ROUNDUP(O68,0))</f>
        <v>0</v>
      </c>
      <c r="P76" s="20">
        <f t="shared" si="45"/>
        <v>0</v>
      </c>
      <c r="Q76" s="26">
        <f>IF(Q72&lt;=0,0,+ROUNDUP(Q68,0))</f>
        <v>0</v>
      </c>
      <c r="R76" s="26">
        <f t="shared" ref="R76:S76" si="46">IF(R72&lt;=0,0,+ROUNDUP(R68,0))</f>
        <v>0</v>
      </c>
      <c r="S76" s="26">
        <f t="shared" si="46"/>
        <v>0</v>
      </c>
    </row>
    <row r="77" spans="1:19" s="4" customFormat="1" ht="15.75" x14ac:dyDescent="0.3">
      <c r="A77" s="59"/>
      <c r="B77" s="59"/>
      <c r="C77" s="47" t="s">
        <v>22</v>
      </c>
      <c r="E77" s="15">
        <f>IF(E72&lt;1,0,E70)</f>
        <v>0</v>
      </c>
      <c r="F77" s="15">
        <f t="shared" ref="F77:G77" si="47">IF(F72&lt;1,0,F70)</f>
        <v>0</v>
      </c>
      <c r="G77" s="15">
        <f t="shared" si="47"/>
        <v>0</v>
      </c>
      <c r="H77" s="9">
        <f>IF(H72&lt;1,0,H70)</f>
        <v>0</v>
      </c>
      <c r="I77" s="9">
        <f t="shared" ref="I77:J77" si="48">IF(I72&lt;1,0,I70)</f>
        <v>0</v>
      </c>
      <c r="J77" s="9">
        <f t="shared" si="48"/>
        <v>0</v>
      </c>
      <c r="K77" s="79">
        <f>IF(K72&lt;1,0,K70)</f>
        <v>0</v>
      </c>
      <c r="L77" s="79">
        <f t="shared" ref="L77:M77" si="49">IF(L72&lt;1,0,L70)</f>
        <v>0</v>
      </c>
      <c r="M77" s="79">
        <f t="shared" si="49"/>
        <v>0</v>
      </c>
      <c r="N77" s="21">
        <f>IF(N72&lt;1,0,N70)</f>
        <v>0</v>
      </c>
      <c r="O77" s="21">
        <f t="shared" ref="O77:P77" si="50">IF(O72&lt;1,0,O70)</f>
        <v>0</v>
      </c>
      <c r="P77" s="21">
        <f t="shared" si="50"/>
        <v>0</v>
      </c>
      <c r="Q77" s="27">
        <f>IF(Q72&lt;1,0,Q70)</f>
        <v>0</v>
      </c>
      <c r="R77" s="27">
        <f t="shared" ref="R77:S77" si="51">IF(R72&lt;1,0,R70)</f>
        <v>0</v>
      </c>
      <c r="S77" s="27">
        <f t="shared" si="51"/>
        <v>0</v>
      </c>
    </row>
    <row r="78" spans="1:19" s="4" customFormat="1" ht="15.75" x14ac:dyDescent="0.3">
      <c r="A78" s="59"/>
      <c r="B78" s="59"/>
      <c r="C78" s="47" t="s">
        <v>23</v>
      </c>
      <c r="E78" s="14">
        <f>IF(E72&lt;1,0,+E79-E76-E77)</f>
        <v>0</v>
      </c>
      <c r="F78" s="14">
        <f t="shared" ref="F78:G78" si="52">IF(F72&lt;1,0,+F79-F76-F77)</f>
        <v>0</v>
      </c>
      <c r="G78" s="14">
        <f t="shared" si="52"/>
        <v>0</v>
      </c>
      <c r="H78" s="8">
        <f>IF(H72&lt;1,0,+H79-H76-H77)</f>
        <v>0</v>
      </c>
      <c r="I78" s="8">
        <f t="shared" ref="I78:J78" si="53">IF(I72&lt;1,0,+I79-I76-I77)</f>
        <v>0</v>
      </c>
      <c r="J78" s="8">
        <f t="shared" si="53"/>
        <v>0</v>
      </c>
      <c r="K78" s="78">
        <f>IF(K72&lt;1,0,+K79-K76-K77)</f>
        <v>0</v>
      </c>
      <c r="L78" s="78">
        <f t="shared" ref="L78:M78" si="54">IF(L72&lt;1,0,+L79-L76-L77)</f>
        <v>0</v>
      </c>
      <c r="M78" s="78">
        <f t="shared" si="54"/>
        <v>0</v>
      </c>
      <c r="N78" s="20">
        <f>IF(N72&lt;1,0,+N79-N76-N77)</f>
        <v>0</v>
      </c>
      <c r="O78" s="20">
        <f t="shared" ref="O78:P78" si="55">IF(O72&lt;1,0,+O79-O76-O77)</f>
        <v>0</v>
      </c>
      <c r="P78" s="20">
        <f t="shared" si="55"/>
        <v>0</v>
      </c>
      <c r="Q78" s="26">
        <f>IF(Q72&lt;1,0,+Q79-Q76-Q77)</f>
        <v>0</v>
      </c>
      <c r="R78" s="26">
        <f t="shared" ref="R78:S78" si="56">IF(R72&lt;1,0,+R79-R76-R77)</f>
        <v>0</v>
      </c>
      <c r="S78" s="26">
        <f t="shared" si="56"/>
        <v>0</v>
      </c>
    </row>
    <row r="79" spans="1:19" s="4" customFormat="1" ht="15.75" x14ac:dyDescent="0.3">
      <c r="A79" s="59"/>
      <c r="B79" s="59"/>
      <c r="C79" s="47"/>
      <c r="E79" s="14">
        <f>IF(E72&lt;1,0,+ROUNDUP(E72,0))</f>
        <v>0</v>
      </c>
      <c r="F79" s="14">
        <f t="shared" ref="F79:G79" si="57">IF(F72&lt;1,0,+ROUNDUP(F72,0))</f>
        <v>0</v>
      </c>
      <c r="G79" s="14">
        <f t="shared" si="57"/>
        <v>0</v>
      </c>
      <c r="H79" s="8">
        <f>IF(H72&lt;1,0,+ROUNDUP(H72,0))</f>
        <v>0</v>
      </c>
      <c r="I79" s="8">
        <f t="shared" ref="I79:J79" si="58">IF(I72&lt;1,0,+ROUNDUP(I72,0))</f>
        <v>0</v>
      </c>
      <c r="J79" s="8">
        <f t="shared" si="58"/>
        <v>0</v>
      </c>
      <c r="K79" s="78">
        <f>IF(K72&lt;1,0,+ROUNDUP(K72,0))</f>
        <v>0</v>
      </c>
      <c r="L79" s="78">
        <f t="shared" ref="L79:M79" si="59">IF(L72&lt;1,0,+ROUNDUP(L72,0))</f>
        <v>0</v>
      </c>
      <c r="M79" s="78">
        <f t="shared" si="59"/>
        <v>0</v>
      </c>
      <c r="N79" s="20">
        <f>IF(N72&lt;1,0,+ROUNDUP(N72,0))</f>
        <v>0</v>
      </c>
      <c r="O79" s="20">
        <f t="shared" ref="O79:P79" si="60">IF(O72&lt;1,0,+ROUNDUP(O72,0))</f>
        <v>0</v>
      </c>
      <c r="P79" s="20">
        <f t="shared" si="60"/>
        <v>0</v>
      </c>
      <c r="Q79" s="26">
        <f>IF(Q72&lt;1,0,+ROUNDUP(Q72,0))</f>
        <v>0</v>
      </c>
      <c r="R79" s="26">
        <f t="shared" ref="R79:S79" si="61">IF(R72&lt;1,0,+ROUNDUP(R72,0))</f>
        <v>0</v>
      </c>
      <c r="S79" s="26">
        <f t="shared" si="61"/>
        <v>0</v>
      </c>
    </row>
    <row r="80" spans="1:19" s="4" customFormat="1" ht="15.75" x14ac:dyDescent="0.3">
      <c r="A80" s="59"/>
      <c r="B80" s="59"/>
      <c r="C80" s="48" t="s">
        <v>24</v>
      </c>
      <c r="E80" s="14">
        <f>SUM(E76:E78)</f>
        <v>0</v>
      </c>
      <c r="F80" s="14">
        <f t="shared" ref="F80:G80" si="62">SUM(F76:F78)</f>
        <v>0</v>
      </c>
      <c r="G80" s="14">
        <f t="shared" si="62"/>
        <v>0</v>
      </c>
      <c r="H80" s="8">
        <f>SUM(H76:H78)</f>
        <v>0</v>
      </c>
      <c r="I80" s="8">
        <f t="shared" ref="I80:J80" si="63">SUM(I76:I78)</f>
        <v>0</v>
      </c>
      <c r="J80" s="8">
        <f t="shared" si="63"/>
        <v>0</v>
      </c>
      <c r="K80" s="78">
        <f>SUM(K76:K78)</f>
        <v>0</v>
      </c>
      <c r="L80" s="78">
        <f t="shared" ref="L80:M80" si="64">SUM(L76:L78)</f>
        <v>0</v>
      </c>
      <c r="M80" s="78">
        <f t="shared" si="64"/>
        <v>0</v>
      </c>
      <c r="N80" s="20">
        <f>SUM(N76:N78)</f>
        <v>0</v>
      </c>
      <c r="O80" s="20">
        <f t="shared" ref="O80:P80" si="65">SUM(O76:O78)</f>
        <v>0</v>
      </c>
      <c r="P80" s="20">
        <f t="shared" si="65"/>
        <v>0</v>
      </c>
      <c r="Q80" s="26">
        <f>SUM(Q76:Q78)</f>
        <v>0</v>
      </c>
      <c r="R80" s="26">
        <f t="shared" ref="R80:S80" si="66">SUM(R76:R78)</f>
        <v>0</v>
      </c>
      <c r="S80" s="26">
        <f t="shared" si="66"/>
        <v>0</v>
      </c>
    </row>
    <row r="81" spans="1:19" s="4" customFormat="1" ht="15.75" x14ac:dyDescent="0.3">
      <c r="A81" s="59"/>
      <c r="B81" s="59"/>
      <c r="C81" s="47" t="s">
        <v>25</v>
      </c>
      <c r="E81" s="16"/>
      <c r="F81" s="13"/>
      <c r="G81" s="13"/>
      <c r="H81" s="10"/>
      <c r="I81" s="7"/>
      <c r="J81" s="7"/>
      <c r="K81" s="75"/>
      <c r="L81" s="74"/>
      <c r="M81" s="74"/>
      <c r="N81" s="22"/>
      <c r="O81" s="19"/>
      <c r="P81" s="19"/>
      <c r="Q81" s="28"/>
      <c r="R81" s="25"/>
      <c r="S81" s="25"/>
    </row>
    <row r="82" spans="1:19" s="4" customFormat="1" ht="15.75" x14ac:dyDescent="0.3">
      <c r="A82" s="59"/>
      <c r="B82" s="59"/>
      <c r="C82" s="47" t="s">
        <v>26</v>
      </c>
      <c r="E82" s="17" t="str">
        <f>+IF(E65&gt;0,1,"")</f>
        <v/>
      </c>
      <c r="F82" s="17" t="str">
        <f t="shared" ref="F82:G82" si="67">+IF(F65&gt;0,1,"")</f>
        <v/>
      </c>
      <c r="G82" s="17" t="str">
        <f t="shared" si="67"/>
        <v/>
      </c>
      <c r="H82" s="11" t="str">
        <f>+IF(H65&gt;0,1,"")</f>
        <v/>
      </c>
      <c r="I82" s="11" t="str">
        <f t="shared" ref="I82:J82" si="68">+IF(I65&gt;0,1,"")</f>
        <v/>
      </c>
      <c r="J82" s="11" t="str">
        <f t="shared" si="68"/>
        <v/>
      </c>
      <c r="K82" s="80" t="str">
        <f>+IF(K65&gt;0,1,"")</f>
        <v/>
      </c>
      <c r="L82" s="80" t="str">
        <f t="shared" ref="L82:M82" si="69">+IF(L65&gt;0,1,"")</f>
        <v/>
      </c>
      <c r="M82" s="80" t="str">
        <f t="shared" si="69"/>
        <v/>
      </c>
      <c r="N82" s="23" t="str">
        <f>+IF(N65&gt;0,1,"")</f>
        <v/>
      </c>
      <c r="O82" s="23" t="str">
        <f t="shared" ref="O82:P82" si="70">+IF(O65&gt;0,1,"")</f>
        <v/>
      </c>
      <c r="P82" s="23" t="str">
        <f t="shared" si="70"/>
        <v/>
      </c>
      <c r="Q82" s="29" t="str">
        <f>+IF(Q65&gt;0,1,"")</f>
        <v/>
      </c>
      <c r="R82" s="29" t="str">
        <f t="shared" ref="R82:S82" si="71">+IF(R65&gt;0,1,"")</f>
        <v/>
      </c>
      <c r="S82" s="29" t="str">
        <f t="shared" si="71"/>
        <v/>
      </c>
    </row>
    <row r="83" spans="1:19" s="4" customFormat="1" ht="15.75" x14ac:dyDescent="0.3">
      <c r="A83" s="59"/>
      <c r="B83" s="59"/>
      <c r="C83" s="49" t="s">
        <v>27</v>
      </c>
      <c r="E83" s="18">
        <f>IF(E65&gt;7,ROUNDUP(+E73,0),0)</f>
        <v>0</v>
      </c>
      <c r="F83" s="18">
        <f t="shared" ref="F83:G83" si="72">IF(F65&gt;7,ROUNDUP(+F73,0),0)</f>
        <v>0</v>
      </c>
      <c r="G83" s="18">
        <f t="shared" si="72"/>
        <v>0</v>
      </c>
      <c r="H83" s="12">
        <f>IF(H65&gt;7,ROUNDUP(+H73,0),0)</f>
        <v>0</v>
      </c>
      <c r="I83" s="12">
        <f t="shared" ref="I83:J83" si="73">IF(I65&gt;7,ROUNDUP(+I73,0),0)</f>
        <v>0</v>
      </c>
      <c r="J83" s="12">
        <f t="shared" si="73"/>
        <v>0</v>
      </c>
      <c r="K83" s="81">
        <f>IF(K65&gt;7,ROUNDUP(+K73,0),0)</f>
        <v>0</v>
      </c>
      <c r="L83" s="81">
        <f t="shared" ref="L83:M83" si="74">IF(L65&gt;7,ROUNDUP(+L73,0),0)</f>
        <v>0</v>
      </c>
      <c r="M83" s="81">
        <f t="shared" si="74"/>
        <v>0</v>
      </c>
      <c r="N83" s="24">
        <f>IF(N65&gt;7,ROUNDUP(+N73,0),0)</f>
        <v>0</v>
      </c>
      <c r="O83" s="24">
        <f t="shared" ref="O83:P83" si="75">IF(O65&gt;7,ROUNDUP(+O73,0),0)</f>
        <v>0</v>
      </c>
      <c r="P83" s="24">
        <f t="shared" si="75"/>
        <v>0</v>
      </c>
      <c r="Q83" s="30">
        <f>IF(Q65&gt;7,ROUNDUP(+Q73,0),0)</f>
        <v>0</v>
      </c>
      <c r="R83" s="30">
        <f t="shared" ref="R83:S83" si="76">IF(R65&gt;7,ROUNDUP(+R73,0),0)</f>
        <v>0</v>
      </c>
      <c r="S83" s="30">
        <f t="shared" si="76"/>
        <v>0</v>
      </c>
    </row>
    <row r="84" spans="1:19" s="4" customFormat="1" ht="63" x14ac:dyDescent="0.3">
      <c r="A84" s="59"/>
      <c r="B84" s="59"/>
      <c r="C84" s="47"/>
      <c r="E84" s="31" t="s">
        <v>29</v>
      </c>
      <c r="F84" s="31" t="s">
        <v>28</v>
      </c>
      <c r="G84" s="31" t="s">
        <v>28</v>
      </c>
      <c r="H84" s="32" t="s">
        <v>28</v>
      </c>
      <c r="I84" s="32" t="s">
        <v>28</v>
      </c>
      <c r="J84" s="32" t="s">
        <v>28</v>
      </c>
      <c r="K84" s="82" t="s">
        <v>28</v>
      </c>
      <c r="L84" s="82" t="s">
        <v>28</v>
      </c>
      <c r="M84" s="82" t="s">
        <v>28</v>
      </c>
      <c r="N84" s="33" t="s">
        <v>28</v>
      </c>
      <c r="O84" s="33" t="s">
        <v>28</v>
      </c>
      <c r="P84" s="33" t="s">
        <v>28</v>
      </c>
      <c r="Q84" s="34" t="s">
        <v>28</v>
      </c>
      <c r="R84" s="34" t="s">
        <v>28</v>
      </c>
      <c r="S84" s="34" t="s">
        <v>28</v>
      </c>
    </row>
    <row r="85" spans="1:19" ht="117" x14ac:dyDescent="0.25">
      <c r="C85" s="47"/>
      <c r="E85" s="31" t="s">
        <v>30</v>
      </c>
      <c r="F85" s="31" t="s">
        <v>30</v>
      </c>
      <c r="G85" s="31" t="s">
        <v>30</v>
      </c>
      <c r="H85" s="32" t="s">
        <v>30</v>
      </c>
      <c r="I85" s="32" t="s">
        <v>30</v>
      </c>
      <c r="J85" s="32" t="s">
        <v>30</v>
      </c>
      <c r="K85" s="82" t="s">
        <v>30</v>
      </c>
      <c r="L85" s="82" t="s">
        <v>30</v>
      </c>
      <c r="M85" s="82" t="s">
        <v>30</v>
      </c>
      <c r="N85" s="33" t="s">
        <v>30</v>
      </c>
      <c r="O85" s="33" t="s">
        <v>30</v>
      </c>
      <c r="P85" s="33" t="s">
        <v>30</v>
      </c>
      <c r="Q85" s="34" t="s">
        <v>30</v>
      </c>
      <c r="R85" s="34" t="s">
        <v>30</v>
      </c>
      <c r="S85" s="34" t="s">
        <v>30</v>
      </c>
    </row>
    <row r="86" spans="1:19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83"/>
      <c r="L86" s="83"/>
      <c r="M86" s="83"/>
      <c r="N86" s="36"/>
      <c r="O86" s="36"/>
      <c r="P86" s="36"/>
      <c r="Q86" s="36"/>
      <c r="R86" s="36"/>
      <c r="S86" s="36"/>
    </row>
  </sheetData>
  <protectedRanges>
    <protectedRange password="D957" sqref="A56:S85" name="Plage1"/>
  </protectedRanges>
  <mergeCells count="12">
    <mergeCell ref="Q1:S1"/>
    <mergeCell ref="A1:D1"/>
    <mergeCell ref="E1:G1"/>
    <mergeCell ref="H1:J1"/>
    <mergeCell ref="K1:M1"/>
    <mergeCell ref="N1:P1"/>
    <mergeCell ref="E60:S60"/>
    <mergeCell ref="E61:G61"/>
    <mergeCell ref="H61:J61"/>
    <mergeCell ref="K61:M61"/>
    <mergeCell ref="N61:P61"/>
    <mergeCell ref="Q61:S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SEMAINE 1</vt:lpstr>
      <vt:lpstr>SEMAINE 2</vt:lpstr>
      <vt:lpstr>SEMAINE 3</vt:lpstr>
      <vt:lpstr>SEMAINE 4</vt:lpstr>
      <vt:lpstr>SEMAINE 5</vt:lpstr>
      <vt:lpstr>Mercredis</vt:lpstr>
    </vt:vector>
  </TitlesOfParts>
  <Company>DEFI Informatique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Philippe VOIRIN</cp:lastModifiedBy>
  <dcterms:created xsi:type="dcterms:W3CDTF">2013-03-25T08:01:09Z</dcterms:created>
  <dcterms:modified xsi:type="dcterms:W3CDTF">2023-04-03T16:03:13Z</dcterms:modified>
</cp:coreProperties>
</file>