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8800" windowHeight="12345" tabRatio="793"/>
  </bookViews>
  <sheets>
    <sheet name="info" sheetId="60" r:id="rId1"/>
    <sheet name="1-identification" sheetId="58" r:id="rId2"/>
    <sheet name="2-capacité d'accueil alsh" sheetId="63" r:id="rId3"/>
    <sheet name="3-capacité d'accueil séjours" sheetId="62" r:id="rId4"/>
    <sheet name="4-activité alsh" sheetId="84" r:id="rId5"/>
    <sheet name="5-données financières" sheetId="54" r:id="rId6"/>
    <sheet name="6-personnels" sheetId="57" r:id="rId7"/>
    <sheet name="7-divers" sheetId="49" r:id="rId8"/>
    <sheet name="8-bilan" sheetId="78" r:id="rId9"/>
    <sheet name="9-signature" sheetId="25" r:id="rId10"/>
    <sheet name="Exemple Ddcs" sheetId="85" r:id="rId11"/>
    <sheet name="Guide" sheetId="86" r:id="rId12"/>
    <sheet name="Note Alsh ado" sheetId="87" r:id="rId13"/>
    <sheet name="Charges supplétives" sheetId="88" r:id="rId14"/>
  </sheets>
  <definedNames>
    <definedName name="Diplôme">#REF!</definedName>
    <definedName name="_xlnm.Print_Area" localSheetId="1">'1-identification'!$A$1:$I$73</definedName>
    <definedName name="_xlnm.Print_Area" localSheetId="2">'2-capacité d''accueil alsh'!$A$1:$O$77</definedName>
    <definedName name="_xlnm.Print_Area" localSheetId="3">'3-capacité d''accueil séjours'!$A$1:$M$57</definedName>
    <definedName name="_xlnm.Print_Area" localSheetId="4">'4-activité alsh'!$A$1:$J$76</definedName>
    <definedName name="_xlnm.Print_Area" localSheetId="5">'5-données financières'!$A$1:$H$55</definedName>
    <definedName name="_xlnm.Print_Area" localSheetId="6">'6-personnels'!$A$1:$G$58</definedName>
    <definedName name="_xlnm.Print_Area" localSheetId="7">'7-divers'!$A$1:$J$54</definedName>
    <definedName name="_xlnm.Print_Area" localSheetId="8">'8-bilan'!$A$1:$J$17</definedName>
    <definedName name="_xlnm.Print_Area" localSheetId="9">'9-signature'!$A$1:$G$54</definedName>
    <definedName name="_xlnm.Print_Area" localSheetId="0">info!$A$1:$O$32</definedName>
  </definedNames>
  <calcPr calcId="162913" iterateDelta="1E-4" fullPrecision="0"/>
</workbook>
</file>

<file path=xl/calcChain.xml><?xml version="1.0" encoding="utf-8"?>
<calcChain xmlns="http://schemas.openxmlformats.org/spreadsheetml/2006/main">
  <c r="K33" i="62" l="1"/>
  <c r="L33" i="62"/>
  <c r="M33" i="62"/>
  <c r="K34" i="62"/>
  <c r="L34" i="62"/>
  <c r="M34" i="62"/>
  <c r="K35" i="62"/>
  <c r="L35" i="62"/>
  <c r="M35" i="62"/>
  <c r="K36" i="62"/>
  <c r="L36" i="62"/>
  <c r="M36" i="62"/>
  <c r="K37" i="62"/>
  <c r="L37" i="62"/>
  <c r="M37" i="62"/>
  <c r="K38" i="62"/>
  <c r="L38" i="62"/>
  <c r="M38" i="62"/>
  <c r="K39" i="62"/>
  <c r="L39" i="62"/>
  <c r="M39" i="62"/>
  <c r="K40" i="62"/>
  <c r="L40" i="62"/>
  <c r="M40" i="62"/>
  <c r="K41" i="62"/>
  <c r="L41" i="62"/>
  <c r="M41" i="62"/>
  <c r="K42" i="62"/>
  <c r="L42" i="62"/>
  <c r="M42" i="62"/>
  <c r="K43" i="62"/>
  <c r="L43" i="62"/>
  <c r="M43" i="62"/>
  <c r="K44" i="62"/>
  <c r="L44" i="62"/>
  <c r="M44" i="62"/>
  <c r="K45" i="62"/>
  <c r="L45" i="62"/>
  <c r="M45" i="62"/>
  <c r="K46" i="62"/>
  <c r="L46" i="62"/>
  <c r="M46" i="62"/>
  <c r="K47" i="62"/>
  <c r="L47" i="62"/>
  <c r="M47" i="62"/>
  <c r="M32" i="62"/>
  <c r="L32" i="62"/>
  <c r="K32" i="62"/>
  <c r="K12" i="62"/>
  <c r="L12" i="62"/>
  <c r="M12" i="62"/>
  <c r="K13" i="62"/>
  <c r="L13" i="62"/>
  <c r="M13" i="62"/>
  <c r="K14" i="62"/>
  <c r="L14" i="62"/>
  <c r="M14" i="62"/>
  <c r="K15" i="62"/>
  <c r="L15" i="62"/>
  <c r="M15" i="62"/>
  <c r="K16" i="62"/>
  <c r="L16" i="62"/>
  <c r="M16" i="62"/>
  <c r="K17" i="62"/>
  <c r="L17" i="62"/>
  <c r="M17" i="62"/>
  <c r="K18" i="62"/>
  <c r="L18" i="62"/>
  <c r="M18" i="62"/>
  <c r="K19" i="62"/>
  <c r="L19" i="62"/>
  <c r="M19" i="62"/>
  <c r="K20" i="62"/>
  <c r="L20" i="62"/>
  <c r="M20" i="62"/>
  <c r="K21" i="62"/>
  <c r="L21" i="62"/>
  <c r="M21" i="62"/>
  <c r="K22" i="62"/>
  <c r="L22" i="62"/>
  <c r="M22" i="62"/>
  <c r="K23" i="62"/>
  <c r="L23" i="62"/>
  <c r="M23" i="62"/>
  <c r="K24" i="62"/>
  <c r="L24" i="62"/>
  <c r="M24" i="62"/>
  <c r="K25" i="62"/>
  <c r="L25" i="62"/>
  <c r="M25" i="62"/>
  <c r="K26" i="62"/>
  <c r="L26" i="62"/>
  <c r="M26" i="62"/>
  <c r="M11" i="62"/>
  <c r="L11" i="62"/>
  <c r="K11" i="62"/>
  <c r="L48" i="62" l="1"/>
  <c r="L27" i="62"/>
  <c r="L35" i="63" s="1"/>
  <c r="E63" i="63"/>
  <c r="K27" i="62"/>
  <c r="M27" i="62"/>
  <c r="K48" i="62"/>
  <c r="M48" i="62"/>
  <c r="L34" i="63" l="1"/>
  <c r="L36" i="63"/>
  <c r="E64" i="63"/>
  <c r="E62" i="63"/>
  <c r="D58" i="63"/>
  <c r="C58" i="63"/>
  <c r="L44" i="63"/>
  <c r="K44" i="63"/>
  <c r="J44" i="63"/>
  <c r="I44" i="63"/>
  <c r="H44" i="63"/>
  <c r="G44" i="63"/>
  <c r="F44" i="63"/>
  <c r="E44" i="63"/>
  <c r="D44" i="63"/>
  <c r="C44" i="63"/>
  <c r="J30" i="63"/>
  <c r="H30" i="63"/>
  <c r="E30" i="63"/>
  <c r="D30" i="63"/>
  <c r="C30" i="63"/>
  <c r="E36" i="63" l="1"/>
  <c r="E34" i="63"/>
  <c r="E35" i="63"/>
  <c r="J36" i="63"/>
  <c r="J34" i="63"/>
  <c r="J35" i="63"/>
  <c r="D50" i="63"/>
  <c r="D49" i="63"/>
  <c r="D48" i="63"/>
  <c r="H50" i="63"/>
  <c r="H49" i="63"/>
  <c r="H48" i="63"/>
  <c r="J50" i="63"/>
  <c r="J49" i="63"/>
  <c r="J48" i="63"/>
  <c r="L50" i="63"/>
  <c r="L48" i="63"/>
  <c r="L49" i="63"/>
  <c r="D64" i="63"/>
  <c r="D63" i="63"/>
  <c r="D62" i="63"/>
  <c r="D35" i="63"/>
  <c r="D36" i="63"/>
  <c r="D34" i="63"/>
  <c r="H35" i="63"/>
  <c r="H36" i="63"/>
  <c r="H34" i="63"/>
  <c r="C49" i="63"/>
  <c r="C50" i="63"/>
  <c r="C48" i="63"/>
  <c r="E50" i="63"/>
  <c r="E49" i="63"/>
  <c r="E48" i="63"/>
  <c r="C63" i="63"/>
  <c r="C62" i="63"/>
  <c r="C64" i="63"/>
  <c r="G58" i="63"/>
  <c r="F58" i="63"/>
  <c r="H63" i="63" l="1"/>
  <c r="M36" i="63"/>
  <c r="H62" i="63"/>
  <c r="M50" i="63"/>
  <c r="H64" i="63"/>
  <c r="M48" i="63"/>
  <c r="M34" i="63"/>
  <c r="M35" i="63"/>
  <c r="M49" i="63"/>
  <c r="F53" i="25"/>
  <c r="F54" i="25"/>
  <c r="C54" i="25"/>
  <c r="H13" i="78"/>
  <c r="H14" i="78"/>
  <c r="D14" i="78"/>
  <c r="H50" i="49"/>
  <c r="H51" i="49"/>
  <c r="C51" i="49"/>
  <c r="G54" i="57"/>
  <c r="G55" i="57"/>
  <c r="C55" i="57"/>
  <c r="G51" i="54"/>
  <c r="G52" i="54"/>
  <c r="C52" i="54"/>
  <c r="C74" i="84"/>
  <c r="H73" i="84"/>
  <c r="H74" i="84"/>
  <c r="I54" i="62"/>
  <c r="I55" i="62"/>
  <c r="I53" i="62"/>
  <c r="C55" i="62"/>
  <c r="M74" i="63"/>
  <c r="M75" i="63"/>
  <c r="C75" i="63"/>
  <c r="I67" i="58"/>
  <c r="G51" i="25" s="1"/>
  <c r="C66" i="63" l="1"/>
  <c r="C68" i="63"/>
  <c r="C67" i="63"/>
  <c r="O72" i="63"/>
  <c r="J52" i="62"/>
  <c r="G71" i="84"/>
  <c r="H49" i="54"/>
  <c r="G52" i="57"/>
  <c r="J48" i="49"/>
  <c r="I11" i="78"/>
  <c r="C69" i="63" l="1"/>
  <c r="F27" i="62"/>
  <c r="L29" i="63" l="1"/>
  <c r="N29" i="63" s="1"/>
  <c r="L28" i="63"/>
  <c r="E54" i="84"/>
  <c r="F54" i="84"/>
  <c r="H72" i="84"/>
  <c r="L30" i="63" l="1"/>
  <c r="F48" i="62"/>
  <c r="E57" i="63" l="1"/>
  <c r="I57" i="63" s="1"/>
  <c r="E56" i="63"/>
  <c r="H48" i="62"/>
  <c r="I48" i="62"/>
  <c r="J48" i="62"/>
  <c r="E58" i="63" l="1"/>
  <c r="G53" i="57"/>
  <c r="C72" i="84"/>
  <c r="F42" i="57"/>
  <c r="F29" i="57"/>
  <c r="I52" i="84" l="1"/>
  <c r="I44" i="84"/>
  <c r="I46" i="84"/>
  <c r="I48" i="84"/>
  <c r="I50" i="84"/>
  <c r="I36" i="84"/>
  <c r="I34" i="84"/>
  <c r="I32" i="84"/>
  <c r="I30" i="84"/>
  <c r="I28" i="84"/>
  <c r="I42" i="84"/>
  <c r="H52" i="84"/>
  <c r="G52" i="84"/>
  <c r="G44" i="84"/>
  <c r="H44" i="84"/>
  <c r="G46" i="84"/>
  <c r="H46" i="84"/>
  <c r="G48" i="84"/>
  <c r="H48" i="84"/>
  <c r="G50" i="84"/>
  <c r="H50" i="84"/>
  <c r="H42" i="84"/>
  <c r="G42" i="84"/>
  <c r="I38" i="84"/>
  <c r="I24" i="84"/>
  <c r="G30" i="84"/>
  <c r="H30" i="84"/>
  <c r="G32" i="84"/>
  <c r="H32" i="84"/>
  <c r="G34" i="84"/>
  <c r="H34" i="84"/>
  <c r="G36" i="84"/>
  <c r="H36" i="84"/>
  <c r="H28" i="84"/>
  <c r="G28" i="84"/>
  <c r="I16" i="84"/>
  <c r="I18" i="84"/>
  <c r="I20" i="84"/>
  <c r="I22" i="84"/>
  <c r="I14" i="84"/>
  <c r="G18" i="84"/>
  <c r="H18" i="84"/>
  <c r="G20" i="84"/>
  <c r="H20" i="84"/>
  <c r="G22" i="84"/>
  <c r="H22" i="84"/>
  <c r="H16" i="84"/>
  <c r="G16" i="84"/>
  <c r="H14" i="84"/>
  <c r="G14" i="84"/>
  <c r="D54" i="84"/>
  <c r="C54" i="84"/>
  <c r="H38" i="84"/>
  <c r="G38" i="84"/>
  <c r="H24" i="84"/>
  <c r="G24" i="84"/>
  <c r="C52" i="25"/>
  <c r="F52" i="25"/>
  <c r="A67" i="58"/>
  <c r="D67" i="58"/>
  <c r="C49" i="54" s="1"/>
  <c r="C69" i="58"/>
  <c r="N43" i="63"/>
  <c r="C73" i="63"/>
  <c r="M73" i="63"/>
  <c r="C53" i="62"/>
  <c r="D4" i="54"/>
  <c r="D9" i="54"/>
  <c r="D13" i="54"/>
  <c r="D19" i="54"/>
  <c r="D22" i="54"/>
  <c r="D29" i="54"/>
  <c r="H29" i="54"/>
  <c r="D35" i="54"/>
  <c r="H35" i="54"/>
  <c r="C50" i="54"/>
  <c r="G50" i="54"/>
  <c r="G29" i="57"/>
  <c r="G46" i="57" s="1"/>
  <c r="C53" i="57"/>
  <c r="E39" i="49"/>
  <c r="J39" i="49"/>
  <c r="G48" i="57" s="1"/>
  <c r="E48" i="49"/>
  <c r="D49" i="49"/>
  <c r="H49" i="49"/>
  <c r="D12" i="78"/>
  <c r="H12" i="78"/>
  <c r="D33" i="54" l="1"/>
  <c r="D39" i="54" s="1"/>
  <c r="C61" i="84" s="1"/>
  <c r="C73" i="84"/>
  <c r="D13" i="78"/>
  <c r="C50" i="49"/>
  <c r="C53" i="25"/>
  <c r="C54" i="57"/>
  <c r="C54" i="62"/>
  <c r="C51" i="54"/>
  <c r="C71" i="84"/>
  <c r="D52" i="57"/>
  <c r="D52" i="62"/>
  <c r="D11" i="78"/>
  <c r="C72" i="63"/>
  <c r="B71" i="84"/>
  <c r="A72" i="63"/>
  <c r="D51" i="25"/>
  <c r="A11" i="78"/>
  <c r="B48" i="49"/>
  <c r="A52" i="62"/>
  <c r="G54" i="84"/>
  <c r="C74" i="63"/>
  <c r="B52" i="57"/>
  <c r="A49" i="54"/>
  <c r="B51" i="25"/>
  <c r="H54" i="84"/>
  <c r="F61" i="84" s="1"/>
  <c r="I61" i="84" l="1"/>
  <c r="C65" i="84" s="1"/>
  <c r="J65" i="84" s="1"/>
  <c r="G65" i="84" l="1"/>
  <c r="J24" i="84" l="1"/>
  <c r="J36" i="84"/>
  <c r="J34" i="84"/>
  <c r="J16" i="84"/>
  <c r="J14" i="84"/>
  <c r="J22" i="84"/>
  <c r="J28" i="84"/>
  <c r="J50" i="84"/>
  <c r="J44" i="84"/>
  <c r="J42" i="84"/>
  <c r="J46" i="84"/>
  <c r="J32" i="84"/>
  <c r="J30" i="84"/>
  <c r="J48" i="84"/>
  <c r="J20" i="84"/>
  <c r="J38" i="84"/>
  <c r="J18" i="84"/>
  <c r="J52" i="84"/>
  <c r="J54" i="84" l="1"/>
  <c r="H6" i="54" s="1"/>
  <c r="H4" i="54" s="1"/>
  <c r="H33" i="54" s="1"/>
  <c r="H39" i="54" s="1"/>
  <c r="D40" i="54" s="1"/>
  <c r="H40" i="54" l="1"/>
</calcChain>
</file>

<file path=xl/comments1.xml><?xml version="1.0" encoding="utf-8"?>
<comments xmlns="http://schemas.openxmlformats.org/spreadsheetml/2006/main">
  <authors>
    <author>Romy COLLIN 493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Correspond à l'amplitude totale d'ouverture de l'alsh.  Il faut saisir l'amplitude horaire en centièmes et non en minutes : par exemple pour 8h30, saisir 8,50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Heures à déclarer en fonction du choix de la tarification indiquée dans la convention. Il faut saisir l'amplitude horaire en centièmes et non en minutes : par exemple pour 8h30, saisir 8,50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8"/>
            <color indexed="81"/>
            <rFont val="Tahoma"/>
            <family val="2"/>
          </rPr>
          <t>Correspond à l'amplitude totale d'ouverture de l'alsh.  Il faut saisir l'amplitude horaire en centièmes et non en minutes : par exemple pour 8h30, saisir 8,50</t>
        </r>
      </text>
    </comment>
    <comment ref="A42" authorId="0">
      <text>
        <r>
          <rPr>
            <b/>
            <sz val="8"/>
            <color indexed="81"/>
            <rFont val="Tahoma"/>
            <family val="2"/>
          </rPr>
          <t>Heures à déclarer en fonction du choix de la tarification indiquée dans la convention. Il faut saisir l'amplitude horaire en centièmes et non en minutes : par exemple pour 8h30, saisir 8,50</t>
        </r>
      </text>
    </comment>
    <comment ref="A55" authorId="0">
      <text>
        <r>
          <rPr>
            <b/>
            <sz val="8"/>
            <color indexed="81"/>
            <rFont val="Tahoma"/>
            <family val="2"/>
          </rPr>
          <t>Correspond à l'amplitude totale d'ouverture de l'alsh.  Il faut saisir l'amplitude horaire en centièmes et non en minutes : par exemple pour 8h30, saisir 8,50</t>
        </r>
      </text>
    </comment>
    <comment ref="A56" authorId="0">
      <text>
        <r>
          <rPr>
            <b/>
            <sz val="8"/>
            <color indexed="81"/>
            <rFont val="Tahoma"/>
            <family val="2"/>
          </rPr>
          <t>Heures à déclarer en fonction du choix de la tarification indiquée dans la convention. Il faut saisir l'amplitude horaire en centièmes et non en minutes : par exemple pour 8h30, saisir 8,50</t>
        </r>
      </text>
    </comment>
  </commentList>
</comments>
</file>

<file path=xl/sharedStrings.xml><?xml version="1.0" encoding="utf-8"?>
<sst xmlns="http://schemas.openxmlformats.org/spreadsheetml/2006/main" count="477" uniqueCount="301">
  <si>
    <t>Liste des collectivités</t>
  </si>
  <si>
    <t>Subventions versées</t>
  </si>
  <si>
    <t>Indiquer le nom des collectivités qui mettent à disposition :</t>
  </si>
  <si>
    <t>Objet</t>
  </si>
  <si>
    <t>Montant</t>
  </si>
  <si>
    <t>Mode de calcul</t>
  </si>
  <si>
    <t>Locaux</t>
  </si>
  <si>
    <t>Matériel</t>
  </si>
  <si>
    <t>Nom</t>
  </si>
  <si>
    <t>Permanent</t>
  </si>
  <si>
    <t>Temporaire</t>
  </si>
  <si>
    <t>Qualité du signataire :</t>
  </si>
  <si>
    <t>Qualification</t>
  </si>
  <si>
    <t>Nom du signataire :</t>
  </si>
  <si>
    <t>RENSEIGNEMENTS GENERAUX :</t>
  </si>
  <si>
    <t>Téléphone :</t>
  </si>
  <si>
    <t>E.mail :</t>
  </si>
  <si>
    <t>Personne à contacter pour tous renseignements complémentaires :</t>
  </si>
  <si>
    <t>Nom du correspondant :</t>
  </si>
  <si>
    <t>ATTESTATION SUR L'HONNEUR</t>
  </si>
  <si>
    <t>Date :</t>
  </si>
  <si>
    <t>Signature :</t>
  </si>
  <si>
    <t>Autres charges de personnel</t>
  </si>
  <si>
    <t>Nom du gestionnaire :</t>
  </si>
  <si>
    <t>Adresse de son siège social :</t>
  </si>
  <si>
    <t>Numéro siret :</t>
  </si>
  <si>
    <t>Total</t>
  </si>
  <si>
    <t>Numéro Urssaf :</t>
  </si>
  <si>
    <t xml:space="preserve">61  SERVICES EXTERIEURS                                 </t>
  </si>
  <si>
    <t xml:space="preserve">62  AUTRES SERVICES EXTERIEURS                  </t>
  </si>
  <si>
    <t xml:space="preserve">64  CHARGES DU PERSONNEL                       </t>
  </si>
  <si>
    <t xml:space="preserve">66  CHARGES  FINANCIERES                                         </t>
  </si>
  <si>
    <t xml:space="preserve">76  PRODUITS FINANCIERS    </t>
  </si>
  <si>
    <t xml:space="preserve">67  CHARGES EXCEPTIONNELLES                    </t>
  </si>
  <si>
    <t xml:space="preserve">77  PRODUITS EXCEPTIONNELS                    </t>
  </si>
  <si>
    <t xml:space="preserve">78  REPRISE SUR AMORT/ PROV                </t>
  </si>
  <si>
    <t xml:space="preserve"> </t>
  </si>
  <si>
    <t>Nom du Président / Maire :</t>
  </si>
  <si>
    <t>Nom du Directeur / Directrice :</t>
  </si>
  <si>
    <t>Fonction :</t>
  </si>
  <si>
    <t xml:space="preserve">Adresse : </t>
  </si>
  <si>
    <t>Nom du commissaire aux comptes :</t>
  </si>
  <si>
    <t>Déplacements, missions et réceptions</t>
  </si>
  <si>
    <t>69  IMPOTS SUR LES BENEFICES</t>
  </si>
  <si>
    <t xml:space="preserve">60 ACHATS                                                             </t>
  </si>
  <si>
    <t xml:space="preserve">63  IMPOTS ET TAXES                                          </t>
  </si>
  <si>
    <t xml:space="preserve">86 REPARTITION / NATURE DE CHARGES  </t>
  </si>
  <si>
    <t xml:space="preserve">CHARGES  </t>
  </si>
  <si>
    <t>Autres</t>
  </si>
  <si>
    <t>Alimentation</t>
  </si>
  <si>
    <t xml:space="preserve">  Commune </t>
  </si>
  <si>
    <t xml:space="preserve">      Code postal  </t>
  </si>
  <si>
    <t>Nom du Trésorier :</t>
  </si>
  <si>
    <t>Total facturé</t>
  </si>
  <si>
    <t>Total réalisé</t>
  </si>
  <si>
    <t>Réalisé</t>
  </si>
  <si>
    <t>Nombre d'heures</t>
  </si>
  <si>
    <t>Matériel d'activité</t>
  </si>
  <si>
    <t>Autres achats</t>
  </si>
  <si>
    <t>Participation des usagers (tous régimes confondus)</t>
  </si>
  <si>
    <t>Loyer et charges locatives</t>
  </si>
  <si>
    <t>Autres locations liées à l'activité</t>
  </si>
  <si>
    <t>Personnel extérieur à la structure</t>
  </si>
  <si>
    <t>Rémunérations d'intermédiaires - honoraires</t>
  </si>
  <si>
    <t>Transport lié à l'activité</t>
  </si>
  <si>
    <t>Impôts et taxes liés aux salaires</t>
  </si>
  <si>
    <t>Salaires bruts</t>
  </si>
  <si>
    <t>Charges sociales patronales</t>
  </si>
  <si>
    <t>68  DOTATIONS</t>
  </si>
  <si>
    <t>Amortissements</t>
  </si>
  <si>
    <t>Provisions</t>
  </si>
  <si>
    <t>87 ORIGINE DES CHARGES SUPPLETIVES</t>
  </si>
  <si>
    <t>Mise à disposition de locaux</t>
  </si>
  <si>
    <t>Commune</t>
  </si>
  <si>
    <t>Mise à disposition de personnels</t>
  </si>
  <si>
    <t>Département</t>
  </si>
  <si>
    <t>Mise à disposition de matériels</t>
  </si>
  <si>
    <r>
      <t>Produits des activités annexes</t>
    </r>
    <r>
      <rPr>
        <sz val="7"/>
        <rFont val="Arial"/>
        <family val="2"/>
      </rPr>
      <t xml:space="preserve"> </t>
    </r>
  </si>
  <si>
    <r>
      <t>Autres impôts et taxes</t>
    </r>
    <r>
      <rPr>
        <sz val="7"/>
        <rFont val="Arial"/>
        <family val="2"/>
      </rPr>
      <t xml:space="preserve"> (taxes professionnelle - foncière)</t>
    </r>
  </si>
  <si>
    <t>Petites vacances</t>
  </si>
  <si>
    <t>(vente de produits finis, participation CE…)</t>
  </si>
  <si>
    <t xml:space="preserve">Total </t>
  </si>
  <si>
    <t>Prix de revient horaire</t>
  </si>
  <si>
    <t>Détermination du prix de revient :</t>
  </si>
  <si>
    <t>/</t>
  </si>
  <si>
    <t>=</t>
  </si>
  <si>
    <t>Taux PS</t>
  </si>
  <si>
    <t>x</t>
  </si>
  <si>
    <t>PRODUITS</t>
  </si>
  <si>
    <t>Eau - gaz - électricité</t>
  </si>
  <si>
    <t xml:space="preserve">65  AUTRES CHARGES DE GESTION COURANTE                 </t>
  </si>
  <si>
    <t>SOUS TOTAL</t>
  </si>
  <si>
    <t>TOTAL CHARGES</t>
  </si>
  <si>
    <t>TOTAL PRODUITS</t>
  </si>
  <si>
    <t>Excédent de l'exercice</t>
  </si>
  <si>
    <t>Déficit de l'exercice</t>
  </si>
  <si>
    <t>TOTAL GENERAL</t>
  </si>
  <si>
    <r>
      <t>79  TRANSFERT DE CHARGES</t>
    </r>
    <r>
      <rPr>
        <sz val="8"/>
        <rFont val="Arial"/>
        <family val="2"/>
      </rPr>
      <t xml:space="preserve"> (remboursements ind. journ…) </t>
    </r>
  </si>
  <si>
    <t xml:space="preserve">
Personnel salarié d'animation
</t>
  </si>
  <si>
    <t>Séjours</t>
  </si>
  <si>
    <t>Nombre de jours</t>
  </si>
  <si>
    <t>Nombre d'heures d'ouverture</t>
  </si>
  <si>
    <t>Eté</t>
  </si>
  <si>
    <t>Nombre de jours d'ouverture</t>
  </si>
  <si>
    <t>Compte 86 - 87 : charges supplétives ou charges indirectes</t>
  </si>
  <si>
    <t>Heures facturées</t>
  </si>
  <si>
    <t>PS horaire</t>
  </si>
  <si>
    <t>Prix de revient plafond</t>
  </si>
  <si>
    <t xml:space="preserve">Nombre d'heures réalisées </t>
  </si>
  <si>
    <t>% Régime général</t>
  </si>
  <si>
    <t>Prestation                         de service</t>
  </si>
  <si>
    <r>
      <t xml:space="preserve">Personnel
</t>
    </r>
    <r>
      <rPr>
        <sz val="8"/>
        <rFont val="Arial"/>
        <family val="2"/>
      </rPr>
      <t>(bénévolat exclu)</t>
    </r>
  </si>
  <si>
    <t>N° du récépissé Ddcs</t>
  </si>
  <si>
    <r>
      <t xml:space="preserve">et les justificatifs suivants </t>
    </r>
    <r>
      <rPr>
        <b/>
        <u/>
        <sz val="10"/>
        <color indexed="56"/>
        <rFont val="Arial"/>
        <family val="2"/>
      </rPr>
      <t>en cas de modification</t>
    </r>
    <r>
      <rPr>
        <b/>
        <sz val="10"/>
        <color indexed="56"/>
        <rFont val="Arial"/>
        <family val="2"/>
      </rPr>
      <t xml:space="preserve"> :</t>
    </r>
  </si>
  <si>
    <t>Statuts datés et signés</t>
  </si>
  <si>
    <t>Liste du conseil d'administration et du bureau</t>
  </si>
  <si>
    <r>
      <t xml:space="preserve">
Autre Personnel salarié 
</t>
    </r>
    <r>
      <rPr>
        <sz val="8"/>
        <rFont val="Arial"/>
        <family val="2"/>
      </rPr>
      <t>(administratif, cantine…)</t>
    </r>
    <r>
      <rPr>
        <sz val="11"/>
        <rFont val="Arial"/>
        <family val="2"/>
      </rPr>
      <t xml:space="preserve">
</t>
    </r>
  </si>
  <si>
    <t>Autres (à préciser) :</t>
  </si>
  <si>
    <t>DETAIL DU PERSONNEL INTERVENANT DANS LA STRUCTURE</t>
  </si>
  <si>
    <t>Nombre d'heures annuelles affectées à l'équipement</t>
  </si>
  <si>
    <t xml:space="preserve">Tableau ci-dessous à compléter ou justificatif de charges supplétives à joindre </t>
  </si>
  <si>
    <t>SIGNATURE DU GESTIONNAIRE</t>
  </si>
  <si>
    <t>Etat</t>
  </si>
  <si>
    <t>Région</t>
  </si>
  <si>
    <t>MSA</t>
  </si>
  <si>
    <t>70 à 74  PRESTATION DE SERVICES
             SUBVENTIONS
             PARTICIPATION DES USAGERS</t>
  </si>
  <si>
    <t>Merci d'envoyer une photocopie de ce document au coordinateur enfance-jeunesse de la collectivité 
ou aux responsables administratifs des collectivités concernées</t>
  </si>
  <si>
    <t>Déclaration Ddcs :</t>
  </si>
  <si>
    <r>
      <t>Séjours  :</t>
    </r>
    <r>
      <rPr>
        <sz val="10"/>
        <color indexed="56"/>
        <rFont val="Arial"/>
        <family val="2"/>
      </rPr>
      <t xml:space="preserve"> durée maximum 5 nuits 6 jours</t>
    </r>
  </si>
  <si>
    <t>75  AUTRES PRODUITS DE GESTION COURANTE</t>
  </si>
  <si>
    <t>Cotisation</t>
  </si>
  <si>
    <t>Veuillez indiquer le personnel intervenant sur cet équipement.</t>
  </si>
  <si>
    <t>Comptes 70 à 74</t>
  </si>
  <si>
    <t>N° des récépissés</t>
  </si>
  <si>
    <t>Zone réservée à la Caf</t>
  </si>
  <si>
    <t>Secteur :</t>
  </si>
  <si>
    <t xml:space="preserve">Commune : </t>
  </si>
  <si>
    <t>N° dossier Caf :</t>
  </si>
  <si>
    <t xml:space="preserve">Nom de l'équipement : </t>
  </si>
  <si>
    <t>Type d'équipement  :</t>
  </si>
  <si>
    <t>Noël</t>
  </si>
  <si>
    <t>Hiver</t>
  </si>
  <si>
    <t>Printemps</t>
  </si>
  <si>
    <t>Toussaint</t>
  </si>
  <si>
    <t>Enfants - 6 ans</t>
  </si>
  <si>
    <t>Si le nombre de lignes est insuffisant, copier cette feuille sur un autre onglet autant de fois que nécessaire.</t>
  </si>
  <si>
    <t xml:space="preserve">Dossier de fonctionnement </t>
  </si>
  <si>
    <t>secteur 3</t>
  </si>
  <si>
    <t>Type de pièces :</t>
  </si>
  <si>
    <t>compte de résultat</t>
  </si>
  <si>
    <t>Nature d'aide :</t>
  </si>
  <si>
    <t>Année :</t>
  </si>
  <si>
    <r>
      <t xml:space="preserve">Commissaire aux comptes </t>
    </r>
    <r>
      <rPr>
        <sz val="10"/>
        <rFont val="Arial"/>
        <family val="2"/>
      </rPr>
      <t>(pour les structures concernées)</t>
    </r>
  </si>
  <si>
    <t xml:space="preserve"> Détermination de la PS horaire :</t>
  </si>
  <si>
    <t>Prix de revient retenu</t>
  </si>
  <si>
    <t xml:space="preserve">Détail des subventions versées par les collectivités (communes, communautés de communes, autres epci) </t>
  </si>
  <si>
    <t xml:space="preserve">Autres subventions (à préciser) : </t>
  </si>
  <si>
    <t>Nombre d'heures rémunérées annuelles affectées à l'équipement</t>
  </si>
  <si>
    <r>
      <t xml:space="preserve">Nombre d'heures travaillées annuelles 
face à face avec le public 
</t>
    </r>
    <r>
      <rPr>
        <b/>
        <sz val="10"/>
        <rFont val="Arial"/>
        <family val="2"/>
      </rPr>
      <t>(temps d'animation)</t>
    </r>
  </si>
  <si>
    <t>Il convient de compléter les tableaux ci-dessous selon les définitions suivantes :</t>
  </si>
  <si>
    <t>Accueil de loisirs</t>
  </si>
  <si>
    <t>Nombre de places 6-11 ans</t>
  </si>
  <si>
    <t>Nombre de places - 6 ans</t>
  </si>
  <si>
    <t>Nombre de places 12-17 ans</t>
  </si>
  <si>
    <t>Enfants 6 à 11 ans</t>
  </si>
  <si>
    <t>Pour un animateur intervenant sur plusieurs équipements (alsh, acc.périscolaire, alsh ados, acc.jeunes…), veuillez proratiser son temps de travail (ex : temps du coordinateur ...).</t>
  </si>
  <si>
    <t>Total équivalent temps plein affecté à l'équipement :</t>
  </si>
  <si>
    <t>Origine des charges supplétives (commune, département, …)</t>
  </si>
  <si>
    <t>Calcul de la prestation de service = nombre d'heures ouvrant droit  x  taux RG  x  PS horaire</t>
  </si>
  <si>
    <r>
      <t xml:space="preserve">Séjours
</t>
    </r>
    <r>
      <rPr>
        <sz val="8"/>
        <rFont val="Arial"/>
        <family val="2"/>
      </rPr>
      <t>(durée maximum
5 nuits)</t>
    </r>
  </si>
  <si>
    <t xml:space="preserve">    </t>
  </si>
  <si>
    <t xml:space="preserve">     </t>
  </si>
  <si>
    <r>
      <t xml:space="preserve">Facturation à </t>
    </r>
    <r>
      <rPr>
        <b/>
        <sz val="11"/>
        <rFont val="Arial"/>
        <family val="2"/>
      </rPr>
      <t>l'heure</t>
    </r>
    <r>
      <rPr>
        <sz val="11"/>
        <rFont val="Arial"/>
        <family val="2"/>
      </rPr>
      <t xml:space="preserve"> : heures figurant sur les factures adressées aux familles dans le cadre des activités et amplitudes respectant les normes Ddcs.</t>
    </r>
  </si>
  <si>
    <r>
      <t xml:space="preserve">Facturation à la </t>
    </r>
    <r>
      <rPr>
        <b/>
        <sz val="11"/>
        <rFont val="Arial"/>
        <family val="2"/>
      </rPr>
      <t>journée, demi-journée</t>
    </r>
    <r>
      <rPr>
        <sz val="11"/>
        <rFont val="Arial"/>
        <family val="2"/>
      </rPr>
      <t xml:space="preserve"> : 
- si amplitude journalière d’ouverture égale ou supérieure à 8 heures : la journée équivaut à 8 heures et la ½ journée à 4 heures (dans le cadre des activités et amplitudes respectant les normes Ddcs).
- si amplitude journalière d’ouverture inférieure à 8 heures : la journée équivaut à cette amplitude et la ½ journée à la moitié de cette amplitude quelque soit l’amplitude de la ½ journée (dans le cadre des activités et amplitudes respectant les normes Ddcs).</t>
    </r>
  </si>
  <si>
    <r>
      <t xml:space="preserve">Facturation au </t>
    </r>
    <r>
      <rPr>
        <b/>
        <sz val="11"/>
        <rFont val="Arial"/>
        <family val="2"/>
      </rPr>
      <t>forfait</t>
    </r>
    <r>
      <rPr>
        <sz val="11"/>
        <rFont val="Arial"/>
        <family val="2"/>
      </rPr>
      <t xml:space="preserve">, à la </t>
    </r>
    <r>
      <rPr>
        <b/>
        <sz val="11"/>
        <rFont val="Arial"/>
        <family val="2"/>
      </rPr>
      <t>cotisation</t>
    </r>
    <r>
      <rPr>
        <sz val="11"/>
        <rFont val="Arial"/>
        <family val="2"/>
      </rPr>
      <t xml:space="preserve"> ou </t>
    </r>
    <r>
      <rPr>
        <b/>
        <sz val="11"/>
        <rFont val="Arial"/>
        <family val="2"/>
      </rPr>
      <t>double mode de tarification</t>
    </r>
    <r>
      <rPr>
        <sz val="11"/>
        <rFont val="Arial"/>
        <family val="2"/>
      </rPr>
      <t xml:space="preserve"> : heures réalisées dans le cadre des activités et amplitudes respectant les normes Ddcs.</t>
    </r>
  </si>
  <si>
    <t>Heures de présence effective (différence entre les heures de départ et d’arrivée de chaque enfant) correspondant aux dépenses déclarées dans le compte de résultat.</t>
  </si>
  <si>
    <t xml:space="preserve">Enfants  12 à 17 ans </t>
  </si>
  <si>
    <t xml:space="preserve">Accueil de loisirs </t>
  </si>
  <si>
    <t xml:space="preserve">               (Accueil de loisirs, accueil de loisirs ados)</t>
  </si>
  <si>
    <t>2015-2016</t>
  </si>
  <si>
    <r>
      <t>Nombre d'heures d'ouverture annuelles</t>
    </r>
    <r>
      <rPr>
        <sz val="9"/>
        <color indexed="56"/>
        <rFont val="Arial"/>
        <family val="2"/>
      </rPr>
      <t xml:space="preserve"> </t>
    </r>
  </si>
  <si>
    <t>Accueil de loisirs extrascolaire</t>
  </si>
  <si>
    <t>maxi : 10 jours</t>
  </si>
  <si>
    <t>maxi : 22 jours</t>
  </si>
  <si>
    <t>maxi : 13 jours</t>
  </si>
  <si>
    <r>
      <t xml:space="preserve">Accueil de Loisirs Sans Hébergement 
</t>
    </r>
    <r>
      <rPr>
        <sz val="20"/>
        <rFont val="Arial"/>
        <family val="2"/>
      </rPr>
      <t>EXTRASCOLAIRE</t>
    </r>
  </si>
  <si>
    <t>Extrascolaire</t>
  </si>
  <si>
    <t>Séjours petites vacances</t>
  </si>
  <si>
    <r>
      <t xml:space="preserve">Capacités  d'accueil
</t>
    </r>
    <r>
      <rPr>
        <b/>
        <i/>
        <u/>
        <sz val="12"/>
        <color indexed="9"/>
        <rFont val="Arial"/>
        <family val="2"/>
      </rPr>
      <t>Petites vacances</t>
    </r>
  </si>
  <si>
    <r>
      <t xml:space="preserve">Capacités d'accueil
</t>
    </r>
    <r>
      <rPr>
        <b/>
        <i/>
        <u/>
        <sz val="12"/>
        <color indexed="9"/>
        <rFont val="Arial"/>
        <family val="2"/>
      </rPr>
      <t>Hors vacances</t>
    </r>
  </si>
  <si>
    <r>
      <t xml:space="preserve">Capacités d'accueil
</t>
    </r>
    <r>
      <rPr>
        <b/>
        <i/>
        <u/>
        <sz val="12"/>
        <color indexed="9"/>
        <rFont val="Arial"/>
        <family val="2"/>
      </rPr>
      <t>Eté</t>
    </r>
  </si>
  <si>
    <t>Ps Alsh extra scolaire</t>
  </si>
  <si>
    <r>
      <rPr>
        <b/>
        <sz val="12"/>
        <rFont val="Arial"/>
        <family val="2"/>
      </rPr>
      <t xml:space="preserve">Heures réalisées </t>
    </r>
    <r>
      <rPr>
        <sz val="12"/>
        <rFont val="Arial"/>
        <family val="2"/>
      </rPr>
      <t xml:space="preserve">
</t>
    </r>
    <r>
      <rPr>
        <i/>
        <sz val="12"/>
        <rFont val="Arial"/>
        <family val="2"/>
      </rPr>
      <t>permettent le calcul du prix de revient</t>
    </r>
  </si>
  <si>
    <t>Mercredis extrascolaires  
Samedis et autres jours</t>
  </si>
  <si>
    <t>Mercredis extrascolaires 
Samedis et autres jours</t>
  </si>
  <si>
    <t>Activité réelle 2016</t>
  </si>
  <si>
    <r>
      <t xml:space="preserve">Dossier de fonctionnement </t>
    </r>
    <r>
      <rPr>
        <b/>
        <sz val="22"/>
        <color indexed="57"/>
        <rFont val="Arial"/>
        <family val="2"/>
      </rPr>
      <t xml:space="preserve">
</t>
    </r>
    <r>
      <rPr>
        <b/>
        <sz val="18"/>
        <color indexed="8"/>
        <rFont val="Arial"/>
        <family val="2"/>
      </rPr>
      <t xml:space="preserve">Activité réelle 2016
Accueil de Loisirs Sans Hébergement 
</t>
    </r>
    <r>
      <rPr>
        <b/>
        <sz val="18"/>
        <color theme="4" tint="-0.24994659260841701"/>
        <rFont val="Arial"/>
        <family val="2"/>
      </rPr>
      <t>EXTRASCOLAIRE</t>
    </r>
  </si>
  <si>
    <t>2016-2017</t>
  </si>
  <si>
    <t>Calcul de la capacité d'accueil théorique modulée de l'exercice réel 2016</t>
  </si>
  <si>
    <r>
      <t xml:space="preserve">Hiver 
</t>
    </r>
    <r>
      <rPr>
        <sz val="8"/>
        <rFont val="Arial"/>
        <family val="2"/>
      </rPr>
      <t>(du 08/02/16 au 19/02/16)</t>
    </r>
  </si>
  <si>
    <r>
      <t xml:space="preserve">Printemps 
</t>
    </r>
    <r>
      <rPr>
        <sz val="8"/>
        <rFont val="Arial"/>
        <family val="2"/>
      </rPr>
      <t>(du 04/04/16 au 15/04/16)</t>
    </r>
  </si>
  <si>
    <r>
      <t xml:space="preserve">Noël
</t>
    </r>
    <r>
      <rPr>
        <sz val="8"/>
        <rFont val="Arial"/>
        <family val="2"/>
      </rPr>
      <t>(du 19/12/16 au 30/12/16)</t>
    </r>
  </si>
  <si>
    <r>
      <t>Mercredis 
(</t>
    </r>
    <r>
      <rPr>
        <sz val="8"/>
        <rFont val="Arial"/>
        <family val="2"/>
      </rPr>
      <t>du 06/01/16 au 29/06/16)</t>
    </r>
  </si>
  <si>
    <r>
      <t>Mercredis 
(</t>
    </r>
    <r>
      <rPr>
        <sz val="8"/>
        <rFont val="Arial"/>
        <family val="2"/>
      </rPr>
      <t>du 07/09/16 au 14/12/16)</t>
    </r>
  </si>
  <si>
    <r>
      <t xml:space="preserve">Toussaint 
</t>
    </r>
    <r>
      <rPr>
        <sz val="8"/>
        <rFont val="Arial"/>
        <family val="2"/>
      </rPr>
      <t>(du 20/10/16 au 02/11/16)</t>
    </r>
  </si>
  <si>
    <r>
      <t>Samedis 
(</t>
    </r>
    <r>
      <rPr>
        <sz val="8"/>
        <rFont val="Arial"/>
        <family val="2"/>
      </rPr>
      <t>du 09/01/16 au 02/07/16)</t>
    </r>
  </si>
  <si>
    <r>
      <t>Samedis 
(</t>
    </r>
    <r>
      <rPr>
        <sz val="8"/>
        <rFont val="Arial"/>
        <family val="2"/>
      </rPr>
      <t>du 03/09/16 au 17/12/16)</t>
    </r>
  </si>
  <si>
    <r>
      <t>Autres jours 
(</t>
    </r>
    <r>
      <rPr>
        <sz val="8"/>
        <rFont val="Arial"/>
        <family val="2"/>
      </rPr>
      <t>du 04/01/16 au 05/07/16)</t>
    </r>
  </si>
  <si>
    <r>
      <t>Autres jours
(</t>
    </r>
    <r>
      <rPr>
        <sz val="8"/>
        <rFont val="Arial"/>
        <family val="2"/>
      </rPr>
      <t>du 01/09/16 au 16/12/16)</t>
    </r>
  </si>
  <si>
    <r>
      <t xml:space="preserve">Juillet 
</t>
    </r>
    <r>
      <rPr>
        <sz val="8"/>
        <rFont val="Arial"/>
        <family val="2"/>
      </rPr>
      <t>(à compter du 06/07/16)</t>
    </r>
  </si>
  <si>
    <r>
      <t xml:space="preserve">Août 
</t>
    </r>
    <r>
      <rPr>
        <sz val="8"/>
        <rFont val="Arial"/>
        <family val="2"/>
      </rPr>
      <t>(jusqu'au 31/08/16)</t>
    </r>
  </si>
  <si>
    <r>
      <t xml:space="preserve">Hiver 
</t>
    </r>
    <r>
      <rPr>
        <sz val="8"/>
        <rFont val="Arial"/>
        <family val="2"/>
      </rPr>
      <t>(du 08/02 au 19/02/16)</t>
    </r>
  </si>
  <si>
    <r>
      <t xml:space="preserve">Printemps </t>
    </r>
    <r>
      <rPr>
        <sz val="8"/>
        <rFont val="Arial"/>
        <family val="2"/>
      </rPr>
      <t>(du 04/04 au 15/04/16)</t>
    </r>
  </si>
  <si>
    <r>
      <t xml:space="preserve">Toussaint
</t>
    </r>
    <r>
      <rPr>
        <sz val="8"/>
        <rFont val="Arial"/>
        <family val="2"/>
      </rPr>
      <t>(du 20/10 au 02/11/16)</t>
    </r>
  </si>
  <si>
    <r>
      <t xml:space="preserve">Noël
</t>
    </r>
    <r>
      <rPr>
        <sz val="8"/>
        <rFont val="Arial"/>
        <family val="2"/>
      </rPr>
      <t>(du 19/12 au 31/12/16)</t>
    </r>
  </si>
  <si>
    <r>
      <t xml:space="preserve">Juillet
</t>
    </r>
    <r>
      <rPr>
        <sz val="8"/>
        <rFont val="Arial"/>
        <family val="2"/>
      </rPr>
      <t>(à compter du 06/07/16)</t>
    </r>
  </si>
  <si>
    <r>
      <t>Août 
(</t>
    </r>
    <r>
      <rPr>
        <sz val="8"/>
        <rFont val="Arial"/>
        <family val="2"/>
      </rPr>
      <t>jusqu'au 31/08/16)</t>
    </r>
  </si>
  <si>
    <t>Etat réel de fréquentation 2016</t>
  </si>
  <si>
    <t>ESTIMATION du prix de revient horaire et Ps horaire 2016 :</t>
  </si>
  <si>
    <t>Total des dépenses 
(CR 2016)</t>
  </si>
  <si>
    <t>COMPTE DE RESULTAT 2016</t>
  </si>
  <si>
    <t>Rappel : charges et produits uniquement au titre de l'année 2016</t>
  </si>
  <si>
    <t>Nombre d'heures face à face 2016  x  10 :</t>
  </si>
  <si>
    <t>BILAN 2016 DE L'ACTION</t>
  </si>
  <si>
    <t>Nous certifions l'exactitude du dossier de fonctionnement "Activité réelle 2016 Accueil de loisirs sans hébergement extrascolaire" dans son intégralité.</t>
  </si>
  <si>
    <t>Caf - Prestation de service pour l'année 2016
          (perçue et à percevoir)</t>
  </si>
  <si>
    <t>capacité - 6 ANS</t>
  </si>
  <si>
    <t>capacité 6 à 11 ANS</t>
  </si>
  <si>
    <t>capacité 12 à 17 ans</t>
  </si>
  <si>
    <t>Capacité
12-17 ans</t>
  </si>
  <si>
    <r>
      <t xml:space="preserve">Capacité maximale pour les </t>
    </r>
    <r>
      <rPr>
        <b/>
        <u/>
        <sz val="12"/>
        <color indexed="56"/>
        <rFont val="Arial"/>
        <family val="2"/>
      </rPr>
      <t>séjours ou activités accessoires</t>
    </r>
  </si>
  <si>
    <r>
      <rPr>
        <b/>
        <sz val="12"/>
        <rFont val="Arial"/>
        <family val="2"/>
      </rPr>
      <t xml:space="preserve">Heures </t>
    </r>
    <r>
      <rPr>
        <sz val="12"/>
        <rFont val="Arial"/>
        <family val="2"/>
      </rPr>
      <t xml:space="preserve">ouvrant droit à la Pso
         </t>
    </r>
    <r>
      <rPr>
        <i/>
        <sz val="12"/>
        <rFont val="Arial"/>
        <family val="2"/>
      </rPr>
      <t xml:space="preserve"> permettent le calcul du droit</t>
    </r>
  </si>
  <si>
    <t>ouvrant droit</t>
  </si>
  <si>
    <t xml:space="preserve"> ouvrant droit</t>
  </si>
  <si>
    <t>Etes-vous concernés par un accueil de loisirs multi-sites ?</t>
  </si>
  <si>
    <t>Si oui, combien avez-vous de sites ?</t>
  </si>
  <si>
    <r>
      <t xml:space="preserve">Nombre d'heures  d'ouverture </t>
    </r>
    <r>
      <rPr>
        <b/>
        <sz val="9"/>
        <rFont val="Arial"/>
        <family val="2"/>
      </rPr>
      <t>réelles</t>
    </r>
    <r>
      <rPr>
        <sz val="9"/>
        <rFont val="Arial"/>
        <family val="2"/>
      </rPr>
      <t xml:space="preserve"> par jour </t>
    </r>
  </si>
  <si>
    <r>
      <t xml:space="preserve">Nombre d'heures  d'ouverture </t>
    </r>
    <r>
      <rPr>
        <b/>
        <sz val="9"/>
        <rFont val="Arial"/>
        <family val="2"/>
      </rPr>
      <t>réelles</t>
    </r>
    <r>
      <rPr>
        <sz val="9"/>
        <rFont val="Arial"/>
        <family val="2"/>
      </rPr>
      <t xml:space="preserve"> par jour</t>
    </r>
  </si>
  <si>
    <r>
      <t xml:space="preserve">Nombre d'heures  d'ouverture </t>
    </r>
    <r>
      <rPr>
        <b/>
        <sz val="9"/>
        <rFont val="Arial"/>
        <family val="2"/>
      </rPr>
      <t>réelles</t>
    </r>
    <r>
      <rPr>
        <sz val="9"/>
        <rFont val="Arial"/>
        <family val="2"/>
      </rPr>
      <t xml:space="preserve"> par jour  </t>
    </r>
  </si>
  <si>
    <r>
      <t xml:space="preserve">Nombre d'heures d'ouverture </t>
    </r>
    <r>
      <rPr>
        <b/>
        <sz val="9"/>
        <rFont val="Arial"/>
        <family val="2"/>
      </rPr>
      <t>ouvrant droit à la PS</t>
    </r>
    <r>
      <rPr>
        <sz val="9"/>
        <rFont val="Arial"/>
        <family val="2"/>
      </rPr>
      <t xml:space="preserve"> par jour </t>
    </r>
    <r>
      <rPr>
        <b/>
        <sz val="9"/>
        <rFont val="Arial"/>
        <family val="2"/>
      </rPr>
      <t/>
    </r>
  </si>
  <si>
    <r>
      <t xml:space="preserve">Nombre d'heures d'ouverture </t>
    </r>
    <r>
      <rPr>
        <b/>
        <sz val="9"/>
        <rFont val="Arial"/>
        <family val="2"/>
      </rPr>
      <t>ouvrant droit à la PS</t>
    </r>
    <r>
      <rPr>
        <sz val="9"/>
        <rFont val="Arial"/>
        <family val="2"/>
      </rPr>
      <t xml:space="preserve"> par jour </t>
    </r>
    <r>
      <rPr>
        <b/>
        <sz val="9"/>
        <rFont val="Arial"/>
        <family val="2"/>
      </rPr>
      <t xml:space="preserve"> </t>
    </r>
  </si>
  <si>
    <t xml:space="preserve">Date de 
fin </t>
  </si>
  <si>
    <r>
      <t>Caf - Subventions</t>
    </r>
    <r>
      <rPr>
        <b/>
        <sz val="8"/>
        <rFont val="Arial"/>
        <family val="2"/>
      </rPr>
      <t xml:space="preserve"> (Autres Aides hors PS et hors CEJ)</t>
    </r>
  </si>
  <si>
    <t xml:space="preserve">Commune </t>
  </si>
  <si>
    <r>
      <t xml:space="preserve">EPCI </t>
    </r>
    <r>
      <rPr>
        <sz val="7"/>
        <rFont val="Arial"/>
        <family val="2"/>
      </rPr>
      <t xml:space="preserve">(Communauté de Communes...)  </t>
    </r>
  </si>
  <si>
    <r>
      <t xml:space="preserve">CHARGES SUPPLETIVES  </t>
    </r>
    <r>
      <rPr>
        <b/>
        <i/>
        <sz val="8"/>
        <rFont val="Arial"/>
        <family val="2"/>
      </rPr>
      <t>(contributions volontaires en nature, mise à disposition gratuite)</t>
    </r>
    <r>
      <rPr>
        <b/>
        <i/>
        <sz val="10"/>
        <rFont val="Arial"/>
        <family val="2"/>
      </rPr>
      <t xml:space="preserve"> </t>
    </r>
  </si>
  <si>
    <t xml:space="preserve">Relevé d'identité bancaire ou postal original </t>
  </si>
  <si>
    <t>par courrier</t>
  </si>
  <si>
    <r>
      <t xml:space="preserve">les justificatifs </t>
    </r>
    <r>
      <rPr>
        <b/>
        <sz val="10"/>
        <color rgb="FFFF0000"/>
        <rFont val="Arial"/>
        <family val="2"/>
      </rPr>
      <t>OBLIGATOIRES</t>
    </r>
    <r>
      <rPr>
        <b/>
        <sz val="10"/>
        <color indexed="56"/>
        <rFont val="Arial"/>
        <family val="2"/>
      </rPr>
      <t xml:space="preserve"> suivants :</t>
    </r>
  </si>
  <si>
    <t>Nous fournissons pour l'étude de notre dossier les justificatifs suivants :</t>
  </si>
  <si>
    <t>Règlement de fonctionnement et barème des participations demandées aux familles 2016-2017</t>
  </si>
  <si>
    <t>Projet éducatif et pédagogique 2016 ou Attestation de non changement</t>
  </si>
  <si>
    <t>Rappel : le partenaire s'engage à informer la Caf de tout changement (justificatifs liés au gestionnaire et son équipement)</t>
  </si>
  <si>
    <t>Nous vous demandons donc de bien vouloir compléter l'ensemble des données des zones jaunes</t>
  </si>
  <si>
    <t>Pour vous accompagner dans vos saisies, nous vous avons mis à disposition des infos-bulles ou des commentaires (en passant sur les cellules des tableaux)</t>
  </si>
  <si>
    <r>
      <t xml:space="preserve">Le dossier complet sera à retourner à la Caf </t>
    </r>
    <r>
      <rPr>
        <b/>
        <sz val="26"/>
        <color rgb="FFFF0000"/>
        <rFont val="Arial"/>
        <family val="2"/>
      </rPr>
      <t>avant le 31 mars 2017</t>
    </r>
  </si>
  <si>
    <t xml:space="preserve">POUR EFFECTUER CETTE DÉCLARATION, VEUILLEZ VOUS MUNIR DE :
</t>
  </si>
  <si>
    <r>
      <t xml:space="preserve">Nombre de places
moins de 6 ans  </t>
    </r>
    <r>
      <rPr>
        <b/>
        <sz val="7"/>
        <color rgb="FFFF0000"/>
        <rFont val="Arial"/>
        <family val="2"/>
      </rPr>
      <t>(Conformément récépissé DDCS)</t>
    </r>
  </si>
  <si>
    <r>
      <t>Nombre de places 
6 à 11 ans</t>
    </r>
    <r>
      <rPr>
        <sz val="9"/>
        <color indexed="56"/>
        <rFont val="Arial"/>
        <family val="2"/>
      </rPr>
      <t xml:space="preserve">  </t>
    </r>
    <r>
      <rPr>
        <b/>
        <sz val="7"/>
        <color rgb="FFFF0000"/>
        <rFont val="Arial"/>
        <family val="2"/>
      </rPr>
      <t>(Conformément récépissé DDCS)</t>
    </r>
  </si>
  <si>
    <r>
      <t>Nombre de places 
12 à 17 ans</t>
    </r>
    <r>
      <rPr>
        <sz val="9"/>
        <color indexed="56"/>
        <rFont val="Arial"/>
        <family val="2"/>
      </rPr>
      <t xml:space="preserve">  </t>
    </r>
    <r>
      <rPr>
        <b/>
        <sz val="7"/>
        <color rgb="FFFF0000"/>
        <rFont val="Arial"/>
        <family val="2"/>
      </rPr>
      <t>(Conformément récépissé DDCS)</t>
    </r>
  </si>
  <si>
    <t>Total 
nb de jours :</t>
  </si>
  <si>
    <r>
      <t xml:space="preserve">Le dossier de fonctionnement permet de payer la </t>
    </r>
    <r>
      <rPr>
        <b/>
        <sz val="14"/>
        <rFont val="Arial"/>
        <family val="2"/>
      </rPr>
      <t>Prestation de Service</t>
    </r>
    <r>
      <rPr>
        <sz val="14"/>
        <rFont val="Arial"/>
        <family val="2"/>
      </rPr>
      <t xml:space="preserve"> (PS) conformément à la convention signée entre la Caf et vous gestionnaire de l'équipement. </t>
    </r>
  </si>
  <si>
    <r>
      <rPr>
        <b/>
        <u/>
        <sz val="14"/>
        <color rgb="FFFF0000"/>
        <rFont val="Arial"/>
        <family val="2"/>
      </rPr>
      <t>VIGILANCE :</t>
    </r>
    <r>
      <rPr>
        <b/>
        <sz val="14"/>
        <color rgb="FFFF0000"/>
        <rFont val="Arial"/>
        <family val="2"/>
      </rPr>
      <t xml:space="preserve"> Le mercredi est à déclarer dans cet imprimé uniquement si vous l'avez déclaré"extrascolaire" auprès des services de la Ddcs</t>
    </r>
  </si>
  <si>
    <t xml:space="preserve">1. Vos récépissés de déclaration de l'accueil de loisirs DDCS 2015-2016 et 2016-2017
</t>
  </si>
  <si>
    <t>2. Votre convention</t>
  </si>
  <si>
    <t>3. L'état de votre activité 2016 ( à partir de votre logiciel, de vos tableaux excel,…)</t>
  </si>
  <si>
    <t>4. Votre compte de résultat financier 2016</t>
  </si>
  <si>
    <r>
      <rPr>
        <b/>
        <sz val="14"/>
        <color indexed="10"/>
        <rFont val="Arial"/>
        <family val="2"/>
      </rPr>
      <t xml:space="preserve">                </t>
    </r>
    <r>
      <rPr>
        <b/>
        <u/>
        <sz val="14"/>
        <color indexed="10"/>
        <rFont val="Arial"/>
        <family val="2"/>
      </rPr>
      <t xml:space="preserve"> Seules les périodes déclarées et validées auprès de la DDCS seront prises en compte 
</t>
    </r>
    <r>
      <rPr>
        <b/>
        <sz val="14"/>
        <color indexed="10"/>
        <rFont val="Arial"/>
        <family val="2"/>
      </rPr>
      <t xml:space="preserve">                  </t>
    </r>
    <r>
      <rPr>
        <b/>
        <u/>
        <sz val="14"/>
        <color indexed="10"/>
        <rFont val="Arial"/>
        <family val="2"/>
      </rPr>
      <t>dans le calcul de la prestation de service.</t>
    </r>
  </si>
  <si>
    <r>
      <t xml:space="preserve">Régime général
</t>
    </r>
    <r>
      <rPr>
        <i/>
        <sz val="9"/>
        <rFont val="Arial"/>
        <family val="2"/>
      </rPr>
      <t>(tous régimes sauf Msa)</t>
    </r>
  </si>
  <si>
    <r>
      <t xml:space="preserve">Régime agricole
</t>
    </r>
    <r>
      <rPr>
        <i/>
        <sz val="9"/>
        <rFont val="Arial"/>
        <family val="2"/>
      </rPr>
      <t>(Msa)</t>
    </r>
  </si>
  <si>
    <r>
      <t xml:space="preserve">    Régime général
</t>
    </r>
    <r>
      <rPr>
        <i/>
        <sz val="9"/>
        <rFont val="Arial"/>
        <family val="2"/>
      </rPr>
      <t>(tous régimes sauf Msa)</t>
    </r>
  </si>
  <si>
    <r>
      <t xml:space="preserve"> Régime agricole
</t>
    </r>
    <r>
      <rPr>
        <i/>
        <sz val="9"/>
        <rFont val="Arial"/>
        <family val="2"/>
      </rPr>
      <t>(Msa)</t>
    </r>
  </si>
  <si>
    <t>OUI</t>
  </si>
  <si>
    <t>NON</t>
  </si>
  <si>
    <t>Rapport d'activité de l'exercice 2016 : Le bilan qualitatif (compte rendu d'assemblée générale, compte rendu conseil municipal ou le bilan complété Onglet 8-bilan)</t>
  </si>
  <si>
    <t>La Copie du ou des récépissé(s) de déclaration auprès de la Direction Départementale de la Cohésion Sociale des années 2015-2016 et 2016-2017</t>
  </si>
  <si>
    <r>
      <t xml:space="preserve">par messagerie
</t>
    </r>
    <r>
      <rPr>
        <i/>
        <sz val="12"/>
        <rFont val="Arial"/>
        <family val="2"/>
      </rPr>
      <t>(de préférence)</t>
    </r>
  </si>
  <si>
    <t>ou</t>
  </si>
  <si>
    <t>Le dossier complet sera à retourner à la Caf avant le
31 mars 2017 selon l'une des modalités de retour suivantes :</t>
  </si>
  <si>
    <t>Caf de Maine-et-Loire
Service AFC
32 rue Louis Gain
49927 Angers cedex 9</t>
  </si>
  <si>
    <t>afc.cafmaine-et-loire@caf.cnafmail.fr</t>
  </si>
  <si>
    <t xml:space="preserve"> - 6 ans</t>
  </si>
  <si>
    <t xml:space="preserve"> 6 à 11 ans</t>
  </si>
  <si>
    <t>12 à 17 ans</t>
  </si>
  <si>
    <t>En cas d'accueil de loisirs multi-sites ou si plusieurs déclarations ddcs sur une même période, remplir une page par site en copiant cette feuille sur un autre onglet autant de fois que nécessaire.</t>
  </si>
  <si>
    <t>CAPACITE D'ACCUEIL</t>
  </si>
  <si>
    <r>
      <t xml:space="preserve">
</t>
    </r>
    <r>
      <rPr>
        <b/>
        <i/>
        <sz val="10"/>
        <rFont val="Arial"/>
        <family val="2"/>
      </rPr>
      <t>A COMPLETER OBLIGATOIREMENT SI LE RAPPORT D'ACTIVITE N'EST PAS JOINT AU DOSSIER</t>
    </r>
    <r>
      <rPr>
        <i/>
        <sz val="10"/>
        <rFont val="Arial"/>
        <family val="2"/>
      </rPr>
      <t xml:space="preserve">
Expliquez toute variation de votre activité, les temps forts de l'année, les réussites, les difficultés, la fréquentation, l'implication des parents….
Précisez s'il y a eu des changements dans la gestion d'activité (structure gestionnaire, autorisation de fonctionnement, statuts, activité...).
Tout document reprenant ces éléments peut être transmis.</t>
    </r>
  </si>
  <si>
    <t>EXEMPLE DDCS</t>
  </si>
  <si>
    <t>NOTE CHARGES SUPPLETIVES</t>
  </si>
  <si>
    <t>Guide heures facturées heures réalisées</t>
  </si>
  <si>
    <t>Note Alsh ado</t>
  </si>
  <si>
    <t>Maj : 13/01/2017</t>
  </si>
  <si>
    <t>maxi : 17 jours</t>
  </si>
  <si>
    <r>
      <rPr>
        <b/>
        <i/>
        <sz val="12"/>
        <color rgb="FFFF0000"/>
        <rFont val="Arial"/>
        <family val="2"/>
      </rPr>
      <t>Cas des accueils de loisirs ados 12-17 ans :</t>
    </r>
    <r>
      <rPr>
        <i/>
        <sz val="12"/>
        <color rgb="FFFF0000"/>
        <rFont val="Arial"/>
        <family val="2"/>
      </rPr>
      <t xml:space="preserve"> même s'ils sont qualifiés en périscolaire (ddcs) ils continuent à être financés par la Caf au titre de la prestation de service extrascolaire.</t>
    </r>
  </si>
  <si>
    <r>
      <t>VIGILANCE : Le mercredi est à déclarer dans cet imprimé uniquement
si vous l'avez déclaré "extrascolaire" auprès des services de la Ddcs
Cas des accueils de loisirs ados 12-17 ans</t>
    </r>
    <r>
      <rPr>
        <i/>
        <sz val="11"/>
        <color rgb="FFFF0000"/>
        <rFont val="Arial"/>
        <family val="2"/>
      </rPr>
      <t xml:space="preserve"> : même s'ils sont qualifiés en périscolaire (ddcs)
ils continuent à être financés par la Caf au titre de la prestation de service extrascolaire.</t>
    </r>
  </si>
  <si>
    <r>
      <t xml:space="preserve">Nom du site :
</t>
    </r>
    <r>
      <rPr>
        <i/>
        <sz val="10"/>
        <rFont val="Arial"/>
        <family val="2"/>
      </rPr>
      <t>(en cas de multi-sites)</t>
    </r>
  </si>
  <si>
    <t>Capacité d'accueil 2016 - Alsh déclaré EXTRASCOLAIRE</t>
  </si>
  <si>
    <r>
      <t>Date de 
début</t>
    </r>
    <r>
      <rPr>
        <vertAlign val="superscript"/>
        <sz val="10"/>
        <color indexed="10"/>
        <rFont val="Arial"/>
        <family val="2"/>
      </rPr>
      <t/>
    </r>
  </si>
  <si>
    <r>
      <t>Date de 
début</t>
    </r>
    <r>
      <rPr>
        <vertAlign val="superscript"/>
        <sz val="10"/>
        <color indexed="10"/>
        <rFont val="Arial"/>
        <family val="2"/>
      </rPr>
      <t xml:space="preserve"> </t>
    </r>
  </si>
  <si>
    <t>Capacité
6-11 ans</t>
  </si>
  <si>
    <t>Capacité
- 6 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</si>
</sst>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#&quot; &quot;##&quot; &quot;##&quot; &quot;##&quot; &quot;##"/>
    <numFmt numFmtId="165" formatCode="#,##0&quot; H&quot;"/>
    <numFmt numFmtId="166" formatCode="#,##0_ ;\-#,##0\ "/>
    <numFmt numFmtId="167" formatCode="#,##0.00_ ;\-#,##0.00\ "/>
    <numFmt numFmtId="168" formatCode="#,##0.00&quot; H&quot;"/>
    <numFmt numFmtId="169" formatCode="#,##0.00\ &quot;€&quot;"/>
    <numFmt numFmtId="170" formatCode="#,##0.00&quot; €/H&quot;"/>
    <numFmt numFmtId="171" formatCode="dd/mm/yy"/>
    <numFmt numFmtId="172" formatCode="#,##0.00;[Red]#,##0.00"/>
    <numFmt numFmtId="173" formatCode="0.00;[Red]0.00"/>
    <numFmt numFmtId="174" formatCode="_-* #,##0\ _F_-;\-* #,##0\ _F_-;_-* &quot;-&quot;??\ _F_-;_-@_-"/>
    <numFmt numFmtId="175" formatCode="[h]:mm"/>
    <numFmt numFmtId="176" formatCode="0;[Red]0"/>
    <numFmt numFmtId="177" formatCode="d\ mmmm\ yyyy"/>
    <numFmt numFmtId="178" formatCode="#,##0.00\ &quot;€&quot;;[Red]#,##0.00\ &quot;€&quot;"/>
    <numFmt numFmtId="179" formatCode="&quot;  &quot;@"/>
    <numFmt numFmtId="180" formatCode="#,##0.00&quot;        &quot;;[Red]#,##0.00&quot;        &quot;"/>
    <numFmt numFmtId="181" formatCode="&quot;   &quot;@"/>
    <numFmt numFmtId="182" formatCode="#,##0.00&quot;  &quot;;[Red]#,##0.00&quot;  &quot;"/>
    <numFmt numFmtId="183" formatCode="#,##0;[Red]#,##0"/>
    <numFmt numFmtId="184" formatCode="\ #,##0.00&quot; €          &quot;"/>
    <numFmt numFmtId="185" formatCode="\ #,##0.00&quot; H&quot;"/>
    <numFmt numFmtId="186" formatCode="\ #,##0.00&quot; €   &quot;"/>
    <numFmt numFmtId="187" formatCode="\ #,##0&quot; j&quot;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b/>
      <sz val="16"/>
      <color indexed="10"/>
      <name val="Arial"/>
      <family val="2"/>
    </font>
    <font>
      <sz val="9"/>
      <name val="Times New Roman"/>
      <family val="1"/>
    </font>
    <font>
      <sz val="10"/>
      <name val="Times New Roman"/>
      <family val="1"/>
    </font>
    <font>
      <b/>
      <i/>
      <sz val="8"/>
      <name val="Arial"/>
      <family val="2"/>
    </font>
    <font>
      <b/>
      <sz val="22"/>
      <color indexed="57"/>
      <name val="Arial"/>
      <family val="2"/>
    </font>
    <font>
      <b/>
      <sz val="22"/>
      <color indexed="18"/>
      <name val="Arial"/>
      <family val="2"/>
    </font>
    <font>
      <b/>
      <sz val="16"/>
      <color indexed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  <font>
      <sz val="10"/>
      <color indexed="10"/>
      <name val="Arial"/>
      <family val="2"/>
    </font>
    <font>
      <i/>
      <sz val="10"/>
      <color indexed="10"/>
      <name val="Arial"/>
      <family val="2"/>
    </font>
    <font>
      <sz val="9"/>
      <color indexed="10"/>
      <name val="Arial"/>
      <family val="2"/>
    </font>
    <font>
      <i/>
      <sz val="8"/>
      <name val="Arial"/>
      <family val="2"/>
    </font>
    <font>
      <sz val="10"/>
      <name val="Webdings"/>
      <family val="1"/>
      <charset val="2"/>
    </font>
    <font>
      <b/>
      <i/>
      <sz val="12"/>
      <color indexed="9"/>
      <name val="Arial"/>
      <family val="2"/>
    </font>
    <font>
      <u/>
      <sz val="10"/>
      <color indexed="12"/>
      <name val="Arial"/>
      <family val="2"/>
    </font>
    <font>
      <b/>
      <sz val="12"/>
      <color indexed="9"/>
      <name val="Arial"/>
      <family val="2"/>
    </font>
    <font>
      <vertAlign val="superscript"/>
      <sz val="11"/>
      <name val="Arial"/>
      <family val="2"/>
    </font>
    <font>
      <b/>
      <sz val="8"/>
      <color indexed="8"/>
      <name val="Arial"/>
      <family val="2"/>
    </font>
    <font>
      <b/>
      <u/>
      <sz val="11"/>
      <name val="Arial"/>
      <family val="2"/>
    </font>
    <font>
      <b/>
      <i/>
      <sz val="11"/>
      <name val="Arial"/>
      <family val="2"/>
    </font>
    <font>
      <b/>
      <sz val="10"/>
      <color indexed="56"/>
      <name val="Arial"/>
      <family val="2"/>
    </font>
    <font>
      <sz val="10"/>
      <color indexed="56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sz val="9"/>
      <name val="Arial"/>
      <family val="2"/>
    </font>
    <font>
      <vertAlign val="superscript"/>
      <sz val="10"/>
      <color indexed="10"/>
      <name val="Arial"/>
      <family val="2"/>
    </font>
    <font>
      <b/>
      <i/>
      <sz val="18"/>
      <color indexed="9"/>
      <name val="Arial"/>
      <family val="2"/>
    </font>
    <font>
      <b/>
      <sz val="16"/>
      <color indexed="56"/>
      <name val="Arial"/>
      <family val="2"/>
    </font>
    <font>
      <b/>
      <u/>
      <sz val="10"/>
      <color indexed="56"/>
      <name val="Arial"/>
      <family val="2"/>
    </font>
    <font>
      <b/>
      <i/>
      <sz val="16"/>
      <color indexed="9"/>
      <name val="Arial"/>
      <family val="2"/>
    </font>
    <font>
      <i/>
      <sz val="7"/>
      <color indexed="62"/>
      <name val="Arial"/>
      <family val="2"/>
    </font>
    <font>
      <i/>
      <sz val="11"/>
      <name val="Arial"/>
      <family val="2"/>
    </font>
    <font>
      <sz val="9"/>
      <color indexed="56"/>
      <name val="Arial"/>
      <family val="2"/>
    </font>
    <font>
      <b/>
      <sz val="22"/>
      <color indexed="56"/>
      <name val="Arial"/>
      <family val="2"/>
    </font>
    <font>
      <b/>
      <sz val="11"/>
      <color indexed="56"/>
      <name val="Arial"/>
      <family val="2"/>
    </font>
    <font>
      <b/>
      <sz val="16"/>
      <color indexed="9"/>
      <name val="Arial"/>
      <family val="2"/>
    </font>
    <font>
      <b/>
      <sz val="22"/>
      <name val="Arial"/>
      <family val="2"/>
    </font>
    <font>
      <sz val="22"/>
      <name val="Arial"/>
      <family val="2"/>
    </font>
    <font>
      <sz val="14"/>
      <name val="Arial"/>
      <family val="2"/>
    </font>
    <font>
      <sz val="16"/>
      <color indexed="56"/>
      <name val="Arial"/>
      <family val="2"/>
    </font>
    <font>
      <sz val="12"/>
      <name val="Arial"/>
      <family val="2"/>
    </font>
    <font>
      <b/>
      <vertAlign val="superscript"/>
      <sz val="12"/>
      <color indexed="17"/>
      <name val="Arial"/>
      <family val="2"/>
    </font>
    <font>
      <i/>
      <sz val="12"/>
      <name val="Arial"/>
      <family val="2"/>
    </font>
    <font>
      <b/>
      <sz val="18"/>
      <color theme="4" tint="-0.24994659260841701"/>
      <name val="Arial"/>
      <family val="2"/>
    </font>
    <font>
      <b/>
      <u/>
      <sz val="12"/>
      <color indexed="10"/>
      <name val="Arial"/>
      <family val="2"/>
    </font>
    <font>
      <sz val="12"/>
      <color indexed="8"/>
      <name val="Arial"/>
      <family val="2"/>
    </font>
    <font>
      <sz val="11"/>
      <color rgb="FFFF0000"/>
      <name val="Arial"/>
      <family val="2"/>
    </font>
    <font>
      <b/>
      <u/>
      <sz val="14"/>
      <color indexed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sz val="20"/>
      <color indexed="56"/>
      <name val="Arial"/>
      <family val="2"/>
    </font>
    <font>
      <b/>
      <i/>
      <sz val="20"/>
      <color indexed="9"/>
      <name val="Arial"/>
      <family val="2"/>
    </font>
    <font>
      <b/>
      <i/>
      <sz val="14"/>
      <name val="Arial"/>
      <family val="2"/>
    </font>
    <font>
      <sz val="20"/>
      <name val="Arial"/>
      <family val="2"/>
    </font>
    <font>
      <b/>
      <i/>
      <u/>
      <sz val="12"/>
      <color indexed="9"/>
      <name val="Arial"/>
      <family val="2"/>
    </font>
    <font>
      <sz val="18"/>
      <color indexed="56"/>
      <name val="Arial"/>
      <family val="2"/>
    </font>
    <font>
      <b/>
      <sz val="12"/>
      <color indexed="56"/>
      <name val="Arial"/>
      <family val="2"/>
    </font>
    <font>
      <b/>
      <u/>
      <sz val="12"/>
      <color indexed="56"/>
      <name val="Arial"/>
      <family val="2"/>
    </font>
    <font>
      <sz val="11"/>
      <color rgb="FF9C0006"/>
      <name val="Calibri"/>
      <family val="2"/>
      <scheme val="minor"/>
    </font>
    <font>
      <u/>
      <sz val="12"/>
      <color indexed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6"/>
      <color rgb="FFFF0000"/>
      <name val="Arial"/>
      <family val="2"/>
    </font>
    <font>
      <u/>
      <sz val="10"/>
      <color theme="10"/>
      <name val="Arial"/>
      <family val="2"/>
    </font>
    <font>
      <b/>
      <sz val="12"/>
      <color rgb="FF9C0006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i/>
      <sz val="11"/>
      <color rgb="FFFF0000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b/>
      <u/>
      <sz val="16"/>
      <color theme="10"/>
      <name val="Arial"/>
      <family val="2"/>
    </font>
    <font>
      <b/>
      <sz val="26"/>
      <color rgb="FFFF0000"/>
      <name val="Arial"/>
      <family val="2"/>
    </font>
    <font>
      <b/>
      <sz val="18"/>
      <color rgb="FFFF0000"/>
      <name val="Arial"/>
      <family val="2"/>
    </font>
    <font>
      <b/>
      <sz val="28"/>
      <name val="Arial"/>
      <family val="2"/>
    </font>
    <font>
      <b/>
      <u/>
      <sz val="18"/>
      <name val="Arial"/>
      <family val="2"/>
    </font>
    <font>
      <b/>
      <u/>
      <sz val="14"/>
      <color rgb="FFFF0000"/>
      <name val="Arial"/>
      <family val="2"/>
    </font>
    <font>
      <b/>
      <sz val="7"/>
      <color rgb="FFFF0000"/>
      <name val="Arial"/>
      <family val="2"/>
    </font>
    <font>
      <sz val="18"/>
      <name val="Arial"/>
      <family val="2"/>
    </font>
    <font>
      <sz val="10"/>
      <color rgb="FFFF0000"/>
      <name val="Arial"/>
      <family val="2"/>
    </font>
    <font>
      <i/>
      <sz val="9"/>
      <name val="Arial"/>
      <family val="2"/>
    </font>
    <font>
      <b/>
      <u/>
      <sz val="12"/>
      <color theme="10"/>
      <name val="Arial"/>
      <family val="2"/>
    </font>
    <font>
      <b/>
      <u/>
      <sz val="18"/>
      <color theme="10"/>
      <name val="Arial"/>
      <family val="2"/>
    </font>
    <font>
      <b/>
      <sz val="12"/>
      <name val="Times New Roman"/>
      <family val="1"/>
    </font>
    <font>
      <b/>
      <u/>
      <sz val="14"/>
      <color theme="10"/>
      <name val="Arial"/>
      <family val="2"/>
    </font>
    <font>
      <i/>
      <sz val="12"/>
      <color rgb="FFFF0000"/>
      <name val="Arial"/>
      <family val="2"/>
    </font>
    <font>
      <b/>
      <i/>
      <sz val="12"/>
      <color rgb="FFFF0000"/>
      <name val="Arial"/>
      <family val="2"/>
    </font>
    <font>
      <i/>
      <sz val="11"/>
      <color rgb="FFFF0000"/>
      <name val="Arial"/>
      <family val="2"/>
    </font>
    <font>
      <b/>
      <u/>
      <sz val="14"/>
      <color rgb="FF7030A0"/>
      <name val="Arial"/>
      <family val="2"/>
    </font>
    <font>
      <b/>
      <sz val="12"/>
      <color indexed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7CE"/>
      </patternFill>
    </fill>
  </fills>
  <borders count="15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 style="medium">
        <color indexed="10"/>
      </bottom>
      <diagonal/>
    </border>
    <border>
      <left/>
      <right/>
      <top style="medium">
        <color indexed="10"/>
      </top>
      <bottom style="medium">
        <color indexed="10"/>
      </bottom>
      <diagonal/>
    </border>
    <border>
      <left/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9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56"/>
      </left>
      <right/>
      <top style="double">
        <color indexed="56"/>
      </top>
      <bottom style="double">
        <color indexed="56"/>
      </bottom>
      <diagonal/>
    </border>
    <border>
      <left/>
      <right/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indexed="64"/>
      </top>
      <bottom style="dashed">
        <color auto="1"/>
      </bottom>
      <diagonal/>
    </border>
    <border>
      <left/>
      <right/>
      <top style="dotted">
        <color indexed="64"/>
      </top>
      <bottom style="dashed">
        <color auto="1"/>
      </bottom>
      <diagonal/>
    </border>
    <border>
      <left/>
      <right style="medium">
        <color indexed="64"/>
      </right>
      <top style="dotted">
        <color indexed="64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medium">
        <color indexed="64"/>
      </right>
      <top style="dashed">
        <color auto="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78" fillId="14" borderId="0" applyNumberFormat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1" fillId="0" borderId="0"/>
  </cellStyleXfs>
  <cellXfs count="1129">
    <xf numFmtId="0" fontId="0" fillId="0" borderId="0" xfId="0"/>
    <xf numFmtId="0" fontId="8" fillId="2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vertical="center"/>
    </xf>
    <xf numFmtId="0" fontId="0" fillId="0" borderId="0" xfId="0" applyProtection="1"/>
    <xf numFmtId="0" fontId="8" fillId="0" borderId="0" xfId="0" applyFont="1" applyAlignment="1" applyProtection="1">
      <alignment vertical="center" wrapText="1"/>
    </xf>
    <xf numFmtId="179" fontId="5" fillId="3" borderId="3" xfId="0" applyNumberFormat="1" applyFont="1" applyFill="1" applyBorder="1" applyAlignment="1" applyProtection="1">
      <alignment horizontal="left"/>
      <protection locked="0"/>
    </xf>
    <xf numFmtId="179" fontId="5" fillId="3" borderId="4" xfId="0" applyNumberFormat="1" applyFont="1" applyFill="1" applyBorder="1" applyAlignment="1" applyProtection="1">
      <alignment horizontal="left"/>
      <protection locked="0"/>
    </xf>
    <xf numFmtId="179" fontId="5" fillId="3" borderId="5" xfId="0" applyNumberFormat="1" applyFont="1" applyFill="1" applyBorder="1" applyAlignment="1" applyProtection="1">
      <alignment horizontal="left"/>
      <protection locked="0"/>
    </xf>
    <xf numFmtId="179" fontId="5" fillId="3" borderId="6" xfId="0" applyNumberFormat="1" applyFont="1" applyFill="1" applyBorder="1" applyAlignment="1" applyProtection="1">
      <alignment horizontal="left"/>
      <protection locked="0"/>
    </xf>
    <xf numFmtId="15" fontId="0" fillId="3" borderId="16" xfId="0" applyNumberFormat="1" applyFill="1" applyBorder="1" applyAlignment="1" applyProtection="1">
      <alignment horizontal="center"/>
      <protection locked="0"/>
    </xf>
    <xf numFmtId="0" fontId="4" fillId="4" borderId="0" xfId="0" applyFont="1" applyFill="1" applyAlignment="1" applyProtection="1">
      <alignment horizontal="left" vertical="top" indent="1"/>
    </xf>
    <xf numFmtId="0" fontId="31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left" vertical="center"/>
    </xf>
    <xf numFmtId="0" fontId="46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Protection="1"/>
    <xf numFmtId="0" fontId="0" fillId="2" borderId="0" xfId="0" applyFill="1" applyBorder="1" applyProtection="1"/>
    <xf numFmtId="0" fontId="44" fillId="2" borderId="0" xfId="0" applyFont="1" applyFill="1" applyAlignment="1" applyProtection="1">
      <alignment vertical="center"/>
    </xf>
    <xf numFmtId="0" fontId="4" fillId="2" borderId="0" xfId="0" applyFont="1" applyFill="1" applyAlignment="1" applyProtection="1">
      <alignment horizontal="right" vertical="center"/>
    </xf>
    <xf numFmtId="0" fontId="5" fillId="2" borderId="0" xfId="0" applyFont="1" applyFill="1" applyAlignment="1" applyProtection="1">
      <alignment horizontal="left" vertical="center" indent="1"/>
    </xf>
    <xf numFmtId="0" fontId="5" fillId="2" borderId="0" xfId="0" applyFont="1" applyFill="1" applyBorder="1" applyAlignment="1" applyProtection="1">
      <alignment horizontal="center"/>
    </xf>
    <xf numFmtId="0" fontId="49" fillId="2" borderId="0" xfId="0" applyFont="1" applyFill="1" applyBorder="1" applyAlignment="1" applyProtection="1">
      <alignment horizontal="center" vertical="center" wrapText="1"/>
    </xf>
    <xf numFmtId="0" fontId="5" fillId="4" borderId="0" xfId="0" applyFont="1" applyFill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0" fontId="19" fillId="0" borderId="0" xfId="0" applyFont="1" applyAlignment="1" applyProtection="1">
      <alignment horizontal="left" vertical="center" wrapText="1" indent="6"/>
    </xf>
    <xf numFmtId="0" fontId="0" fillId="2" borderId="0" xfId="0" applyFill="1" applyAlignment="1" applyProtection="1">
      <alignment vertical="center"/>
    </xf>
    <xf numFmtId="0" fontId="0" fillId="2" borderId="0" xfId="0" applyFill="1" applyAlignment="1" applyProtection="1">
      <alignment horizontal="right"/>
    </xf>
    <xf numFmtId="0" fontId="6" fillId="0" borderId="0" xfId="0" applyFont="1" applyFill="1" applyAlignment="1" applyProtection="1">
      <alignment horizontal="left" vertical="center" wrapText="1" indent="1"/>
    </xf>
    <xf numFmtId="0" fontId="6" fillId="0" borderId="0" xfId="0" applyFont="1" applyFill="1" applyAlignment="1" applyProtection="1">
      <alignment horizontal="left" vertical="center" wrapText="1"/>
    </xf>
    <xf numFmtId="0" fontId="0" fillId="2" borderId="0" xfId="0" applyFill="1" applyAlignment="1" applyProtection="1">
      <alignment horizontal="center" vertical="center" wrapText="1"/>
    </xf>
    <xf numFmtId="0" fontId="22" fillId="2" borderId="0" xfId="0" applyFont="1" applyFill="1" applyBorder="1" applyAlignment="1" applyProtection="1">
      <alignment horizontal="right" vertical="center"/>
    </xf>
    <xf numFmtId="0" fontId="22" fillId="2" borderId="0" xfId="0" applyFont="1" applyFill="1" applyBorder="1" applyAlignment="1" applyProtection="1">
      <alignment horizontal="right"/>
    </xf>
    <xf numFmtId="0" fontId="0" fillId="2" borderId="0" xfId="0" applyFill="1" applyBorder="1" applyAlignment="1" applyProtection="1">
      <alignment vertical="center"/>
    </xf>
    <xf numFmtId="0" fontId="22" fillId="2" borderId="0" xfId="0" applyFont="1" applyFill="1" applyBorder="1" applyAlignment="1" applyProtection="1">
      <alignment horizontal="left" vertical="center"/>
    </xf>
    <xf numFmtId="0" fontId="0" fillId="2" borderId="42" xfId="0" applyFill="1" applyBorder="1" applyProtection="1"/>
    <xf numFmtId="0" fontId="0" fillId="2" borderId="43" xfId="0" applyFill="1" applyBorder="1" applyProtection="1"/>
    <xf numFmtId="0" fontId="0" fillId="2" borderId="44" xfId="0" applyFill="1" applyBorder="1" applyProtection="1"/>
    <xf numFmtId="0" fontId="0" fillId="2" borderId="45" xfId="0" applyFill="1" applyBorder="1" applyProtection="1"/>
    <xf numFmtId="0" fontId="12" fillId="2" borderId="0" xfId="0" applyFont="1" applyFill="1" applyBorder="1" applyAlignment="1" applyProtection="1">
      <alignment horizontal="left"/>
    </xf>
    <xf numFmtId="0" fontId="0" fillId="2" borderId="46" xfId="0" applyFill="1" applyBorder="1" applyProtection="1"/>
    <xf numFmtId="0" fontId="0" fillId="2" borderId="45" xfId="0" applyFill="1" applyBorder="1" applyAlignment="1" applyProtection="1">
      <alignment vertical="center"/>
    </xf>
    <xf numFmtId="0" fontId="13" fillId="2" borderId="0" xfId="0" applyFont="1" applyFill="1" applyBorder="1" applyAlignment="1" applyProtection="1">
      <alignment horizontal="left" vertical="center"/>
    </xf>
    <xf numFmtId="0" fontId="0" fillId="2" borderId="46" xfId="0" applyFill="1" applyBorder="1" applyAlignment="1" applyProtection="1">
      <alignment vertical="center"/>
    </xf>
    <xf numFmtId="49" fontId="12" fillId="2" borderId="0" xfId="0" applyNumberFormat="1" applyFont="1" applyFill="1" applyBorder="1" applyAlignment="1" applyProtection="1">
      <alignment horizontal="left"/>
    </xf>
    <xf numFmtId="0" fontId="13" fillId="2" borderId="0" xfId="0" applyFont="1" applyFill="1" applyBorder="1" applyAlignment="1" applyProtection="1">
      <alignment horizontal="left"/>
    </xf>
    <xf numFmtId="49" fontId="12" fillId="2" borderId="0" xfId="0" applyNumberFormat="1" applyFont="1" applyFill="1" applyBorder="1" applyAlignment="1" applyProtection="1">
      <alignment horizontal="left" vertical="center"/>
    </xf>
    <xf numFmtId="0" fontId="26" fillId="2" borderId="0" xfId="0" applyFont="1" applyFill="1" applyBorder="1" applyAlignment="1" applyProtection="1">
      <alignment horizontal="left"/>
    </xf>
    <xf numFmtId="164" fontId="12" fillId="2" borderId="0" xfId="0" applyNumberFormat="1" applyFont="1" applyFill="1" applyBorder="1" applyAlignment="1" applyProtection="1">
      <alignment horizontal="left" vertical="center"/>
    </xf>
    <xf numFmtId="0" fontId="0" fillId="5" borderId="0" xfId="0" applyFill="1" applyBorder="1" applyAlignment="1" applyProtection="1">
      <alignment horizontal="left"/>
    </xf>
    <xf numFmtId="0" fontId="12" fillId="2" borderId="0" xfId="0" applyFont="1" applyFill="1" applyBorder="1" applyAlignment="1" applyProtection="1">
      <alignment horizontal="left" vertical="center"/>
    </xf>
    <xf numFmtId="0" fontId="0" fillId="2" borderId="0" xfId="0" applyNumberFormat="1" applyFill="1" applyBorder="1" applyAlignment="1" applyProtection="1">
      <alignment horizontal="left" vertical="center"/>
    </xf>
    <xf numFmtId="0" fontId="0" fillId="2" borderId="47" xfId="0" applyFill="1" applyBorder="1" applyProtection="1"/>
    <xf numFmtId="0" fontId="0" fillId="2" borderId="48" xfId="0" applyFill="1" applyBorder="1" applyProtection="1"/>
    <xf numFmtId="0" fontId="0" fillId="2" borderId="49" xfId="0" applyFill="1" applyBorder="1" applyProtection="1"/>
    <xf numFmtId="0" fontId="0" fillId="0" borderId="42" xfId="0" applyFill="1" applyBorder="1" applyProtection="1"/>
    <xf numFmtId="0" fontId="0" fillId="0" borderId="43" xfId="0" applyFill="1" applyBorder="1" applyProtection="1"/>
    <xf numFmtId="0" fontId="0" fillId="0" borderId="44" xfId="0" applyFill="1" applyBorder="1" applyProtection="1"/>
    <xf numFmtId="0" fontId="0" fillId="0" borderId="45" xfId="0" applyFill="1" applyBorder="1" applyProtection="1"/>
    <xf numFmtId="0" fontId="0" fillId="0" borderId="46" xfId="0" applyFill="1" applyBorder="1" applyProtection="1"/>
    <xf numFmtId="0" fontId="0" fillId="0" borderId="0" xfId="0" applyFill="1" applyBorder="1" applyProtection="1"/>
    <xf numFmtId="0" fontId="0" fillId="0" borderId="45" xfId="0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46" xfId="0" applyFill="1" applyBorder="1" applyAlignment="1" applyProtection="1">
      <alignment vertical="center"/>
    </xf>
    <xf numFmtId="0" fontId="13" fillId="0" borderId="0" xfId="0" applyFont="1" applyFill="1" applyBorder="1" applyAlignment="1" applyProtection="1">
      <alignment horizontal="left"/>
    </xf>
    <xf numFmtId="0" fontId="0" fillId="0" borderId="0" xfId="0" applyFill="1" applyBorder="1" applyAlignment="1" applyProtection="1">
      <alignment horizontal="left"/>
    </xf>
    <xf numFmtId="0" fontId="12" fillId="0" borderId="0" xfId="0" applyFont="1" applyFill="1" applyBorder="1" applyAlignment="1" applyProtection="1">
      <alignment horizontal="left"/>
    </xf>
    <xf numFmtId="0" fontId="22" fillId="0" borderId="0" xfId="0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right" vertical="center"/>
    </xf>
    <xf numFmtId="0" fontId="0" fillId="0" borderId="0" xfId="0" applyNumberFormat="1" applyFill="1" applyBorder="1" applyAlignment="1" applyProtection="1">
      <alignment horizontal="left" vertical="center"/>
    </xf>
    <xf numFmtId="0" fontId="0" fillId="0" borderId="47" xfId="0" applyFill="1" applyBorder="1" applyProtection="1"/>
    <xf numFmtId="0" fontId="0" fillId="0" borderId="48" xfId="0" applyFill="1" applyBorder="1" applyProtection="1"/>
    <xf numFmtId="0" fontId="0" fillId="0" borderId="49" xfId="0" applyFill="1" applyBorder="1" applyProtection="1"/>
    <xf numFmtId="0" fontId="0" fillId="0" borderId="0" xfId="0" applyBorder="1" applyProtection="1"/>
    <xf numFmtId="0" fontId="30" fillId="0" borderId="0" xfId="0" applyFont="1" applyBorder="1" applyProtection="1"/>
    <xf numFmtId="0" fontId="0" fillId="0" borderId="0" xfId="0" applyBorder="1" applyAlignment="1" applyProtection="1">
      <alignment horizontal="left" indent="1"/>
    </xf>
    <xf numFmtId="0" fontId="32" fillId="0" borderId="0" xfId="0" applyFont="1" applyBorder="1" applyProtection="1"/>
    <xf numFmtId="0" fontId="43" fillId="0" borderId="0" xfId="0" applyFont="1" applyFill="1" applyBorder="1" applyProtection="1"/>
    <xf numFmtId="0" fontId="5" fillId="0" borderId="0" xfId="0" applyFont="1" applyBorder="1" applyAlignment="1" applyProtection="1">
      <alignment horizontal="justify"/>
    </xf>
    <xf numFmtId="0" fontId="5" fillId="2" borderId="0" xfId="0" applyFont="1" applyFill="1" applyBorder="1" applyProtection="1"/>
    <xf numFmtId="0" fontId="7" fillId="2" borderId="0" xfId="0" applyFont="1" applyFill="1" applyAlignment="1" applyProtection="1">
      <alignment horizontal="center" vertical="center"/>
    </xf>
    <xf numFmtId="0" fontId="5" fillId="2" borderId="0" xfId="0" applyFont="1" applyFill="1" applyAlignment="1" applyProtection="1">
      <alignment vertical="center"/>
    </xf>
    <xf numFmtId="177" fontId="4" fillId="2" borderId="0" xfId="0" applyNumberFormat="1" applyFont="1" applyFill="1" applyBorder="1" applyAlignment="1" applyProtection="1">
      <alignment horizontal="right"/>
    </xf>
    <xf numFmtId="177" fontId="5" fillId="2" borderId="0" xfId="0" applyNumberFormat="1" applyFont="1" applyFill="1" applyBorder="1" applyAlignment="1" applyProtection="1">
      <alignment horizontal="left"/>
    </xf>
    <xf numFmtId="0" fontId="0" fillId="2" borderId="0" xfId="0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176" fontId="4" fillId="2" borderId="0" xfId="0" applyNumberFormat="1" applyFont="1" applyFill="1" applyBorder="1" applyAlignment="1" applyProtection="1">
      <alignment horizontal="center" vertical="center"/>
    </xf>
    <xf numFmtId="173" fontId="0" fillId="2" borderId="0" xfId="0" applyNumberFormat="1" applyFill="1" applyBorder="1" applyAlignment="1" applyProtection="1">
      <alignment horizontal="center" vertical="center"/>
    </xf>
    <xf numFmtId="176" fontId="0" fillId="2" borderId="0" xfId="0" applyNumberFormat="1" applyFill="1" applyBorder="1" applyAlignment="1" applyProtection="1">
      <alignment horizontal="center" vertical="center"/>
    </xf>
    <xf numFmtId="0" fontId="38" fillId="2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Protection="1"/>
    <xf numFmtId="0" fontId="5" fillId="2" borderId="53" xfId="0" applyFont="1" applyFill="1" applyBorder="1" applyAlignment="1" applyProtection="1">
      <alignment horizontal="center" vertical="center" wrapText="1"/>
    </xf>
    <xf numFmtId="0" fontId="7" fillId="2" borderId="54" xfId="0" applyFont="1" applyFill="1" applyBorder="1" applyAlignment="1" applyProtection="1">
      <alignment horizontal="center"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4" borderId="0" xfId="0" applyFont="1" applyFill="1" applyAlignment="1" applyProtection="1">
      <alignment vertical="center"/>
    </xf>
    <xf numFmtId="0" fontId="5" fillId="4" borderId="0" xfId="0" applyFont="1" applyFill="1" applyAlignment="1" applyProtection="1">
      <alignment horizontal="left" vertical="center" indent="1"/>
    </xf>
    <xf numFmtId="0" fontId="5" fillId="4" borderId="0" xfId="0" applyFont="1" applyFill="1" applyAlignment="1" applyProtection="1">
      <alignment horizontal="right" vertical="center"/>
    </xf>
    <xf numFmtId="9" fontId="4" fillId="4" borderId="0" xfId="0" applyNumberFormat="1" applyFont="1" applyFill="1" applyAlignment="1" applyProtection="1">
      <alignment horizontal="center" vertical="center"/>
    </xf>
    <xf numFmtId="0" fontId="16" fillId="2" borderId="0" xfId="0" applyFont="1" applyFill="1" applyProtection="1"/>
    <xf numFmtId="0" fontId="5" fillId="2" borderId="59" xfId="0" applyFont="1" applyFill="1" applyBorder="1" applyAlignment="1" applyProtection="1">
      <alignment vertical="center"/>
    </xf>
    <xf numFmtId="166" fontId="4" fillId="2" borderId="21" xfId="1" applyNumberFormat="1" applyFont="1" applyFill="1" applyBorder="1" applyAlignment="1" applyProtection="1">
      <alignment horizontal="center" vertical="center"/>
    </xf>
    <xf numFmtId="0" fontId="4" fillId="2" borderId="59" xfId="0" applyFont="1" applyFill="1" applyBorder="1" applyAlignment="1" applyProtection="1">
      <alignment horizontal="center" vertical="center"/>
    </xf>
    <xf numFmtId="4" fontId="4" fillId="2" borderId="21" xfId="1" applyNumberFormat="1" applyFont="1" applyFill="1" applyBorder="1" applyAlignment="1" applyProtection="1">
      <alignment horizontal="center" vertical="center"/>
    </xf>
    <xf numFmtId="0" fontId="16" fillId="2" borderId="0" xfId="0" applyFont="1" applyFill="1" applyAlignment="1" applyProtection="1">
      <alignment vertical="center"/>
    </xf>
    <xf numFmtId="0" fontId="10" fillId="2" borderId="53" xfId="0" applyFont="1" applyFill="1" applyBorder="1" applyAlignment="1" applyProtection="1">
      <alignment vertical="center"/>
    </xf>
    <xf numFmtId="0" fontId="9" fillId="2" borderId="57" xfId="0" applyFont="1" applyFill="1" applyBorder="1" applyAlignment="1" applyProtection="1">
      <alignment vertical="center"/>
    </xf>
    <xf numFmtId="0" fontId="6" fillId="2" borderId="57" xfId="0" applyFont="1" applyFill="1" applyBorder="1" applyAlignment="1" applyProtection="1">
      <alignment horizontal="right" vertical="center"/>
    </xf>
    <xf numFmtId="0" fontId="6" fillId="2" borderId="43" xfId="0" applyFont="1" applyFill="1" applyBorder="1" applyAlignment="1" applyProtection="1">
      <alignment vertical="center"/>
    </xf>
    <xf numFmtId="0" fontId="6" fillId="2" borderId="43" xfId="0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vertical="center"/>
    </xf>
    <xf numFmtId="0" fontId="17" fillId="2" borderId="45" xfId="0" applyFont="1" applyFill="1" applyBorder="1" applyAlignment="1" applyProtection="1">
      <alignment horizontal="right" vertical="center"/>
    </xf>
    <xf numFmtId="0" fontId="8" fillId="2" borderId="60" xfId="0" applyFont="1" applyFill="1" applyBorder="1" applyAlignment="1" applyProtection="1">
      <alignment vertical="center"/>
    </xf>
    <xf numFmtId="0" fontId="6" fillId="2" borderId="60" xfId="0" applyFont="1" applyFill="1" applyBorder="1" applyAlignment="1" applyProtection="1">
      <alignment vertical="center"/>
    </xf>
    <xf numFmtId="0" fontId="8" fillId="2" borderId="42" xfId="0" applyFont="1" applyFill="1" applyBorder="1" applyAlignment="1" applyProtection="1">
      <alignment vertical="center"/>
    </xf>
    <xf numFmtId="0" fontId="0" fillId="2" borderId="43" xfId="0" applyFill="1" applyBorder="1" applyAlignment="1" applyProtection="1">
      <alignment vertical="center"/>
    </xf>
    <xf numFmtId="49" fontId="8" fillId="2" borderId="43" xfId="0" applyNumberFormat="1" applyFont="1" applyFill="1" applyBorder="1" applyAlignment="1" applyProtection="1">
      <alignment horizontal="left" vertical="center"/>
    </xf>
    <xf numFmtId="0" fontId="29" fillId="2" borderId="45" xfId="0" applyFont="1" applyFill="1" applyBorder="1" applyAlignment="1" applyProtection="1">
      <alignment horizontal="right" vertical="center"/>
    </xf>
    <xf numFmtId="0" fontId="8" fillId="2" borderId="37" xfId="0" applyFont="1" applyFill="1" applyBorder="1" applyAlignment="1" applyProtection="1">
      <alignment vertical="center"/>
    </xf>
    <xf numFmtId="0" fontId="6" fillId="2" borderId="37" xfId="0" applyFont="1" applyFill="1" applyBorder="1" applyAlignment="1" applyProtection="1">
      <alignment vertical="center"/>
    </xf>
    <xf numFmtId="0" fontId="10" fillId="2" borderId="45" xfId="0" applyFont="1" applyFill="1" applyBorder="1" applyAlignment="1" applyProtection="1">
      <alignment vertical="center"/>
    </xf>
    <xf numFmtId="0" fontId="8" fillId="2" borderId="45" xfId="0" applyFont="1" applyFill="1" applyBorder="1" applyAlignment="1" applyProtection="1">
      <alignment vertical="center"/>
    </xf>
    <xf numFmtId="49" fontId="8" fillId="2" borderId="0" xfId="0" applyNumberFormat="1" applyFont="1" applyFill="1" applyBorder="1" applyAlignment="1" applyProtection="1">
      <alignment horizontal="left" vertical="center"/>
    </xf>
    <xf numFmtId="0" fontId="6" fillId="2" borderId="57" xfId="0" applyFont="1" applyFill="1" applyBorder="1" applyAlignment="1" applyProtection="1">
      <alignment vertical="center"/>
    </xf>
    <xf numFmtId="0" fontId="6" fillId="2" borderId="38" xfId="0" applyFont="1" applyFill="1" applyBorder="1" applyAlignment="1" applyProtection="1">
      <alignment vertical="center"/>
    </xf>
    <xf numFmtId="0" fontId="10" fillId="2" borderId="45" xfId="0" applyFont="1" applyFill="1" applyBorder="1" applyAlignment="1" applyProtection="1">
      <alignment horizontal="right" vertical="center"/>
    </xf>
    <xf numFmtId="0" fontId="6" fillId="2" borderId="37" xfId="0" applyFont="1" applyFill="1" applyBorder="1" applyAlignment="1" applyProtection="1">
      <alignment horizontal="left" vertical="center"/>
    </xf>
    <xf numFmtId="0" fontId="8" fillId="2" borderId="60" xfId="0" applyFont="1" applyFill="1" applyBorder="1" applyAlignment="1" applyProtection="1">
      <alignment horizontal="left" vertical="center"/>
    </xf>
    <xf numFmtId="0" fontId="6" fillId="2" borderId="60" xfId="0" applyFont="1" applyFill="1" applyBorder="1" applyAlignment="1" applyProtection="1">
      <alignment horizontal="left" vertical="center"/>
    </xf>
    <xf numFmtId="0" fontId="6" fillId="2" borderId="38" xfId="0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right" vertical="center"/>
    </xf>
    <xf numFmtId="0" fontId="8" fillId="2" borderId="43" xfId="0" applyFont="1" applyFill="1" applyBorder="1" applyAlignment="1" applyProtection="1">
      <alignment horizontal="left" vertical="center"/>
    </xf>
    <xf numFmtId="0" fontId="6" fillId="2" borderId="61" xfId="0" applyFont="1" applyFill="1" applyBorder="1" applyAlignment="1" applyProtection="1">
      <alignment horizontal="left" vertical="center"/>
    </xf>
    <xf numFmtId="0" fontId="6" fillId="2" borderId="8" xfId="0" applyFont="1" applyFill="1" applyBorder="1" applyAlignment="1" applyProtection="1">
      <alignment horizontal="left" vertical="center"/>
    </xf>
    <xf numFmtId="0" fontId="15" fillId="2" borderId="57" xfId="0" applyFont="1" applyFill="1" applyBorder="1" applyAlignment="1" applyProtection="1">
      <alignment vertical="center"/>
    </xf>
    <xf numFmtId="0" fontId="10" fillId="2" borderId="57" xfId="0" applyFont="1" applyFill="1" applyBorder="1" applyAlignment="1" applyProtection="1">
      <alignment vertical="center"/>
    </xf>
    <xf numFmtId="0" fontId="8" fillId="2" borderId="60" xfId="0" applyFont="1" applyFill="1" applyBorder="1" applyAlignment="1" applyProtection="1">
      <alignment horizontal="left" vertical="center" wrapText="1"/>
    </xf>
    <xf numFmtId="0" fontId="8" fillId="2" borderId="61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/>
    </xf>
    <xf numFmtId="0" fontId="8" fillId="2" borderId="0" xfId="0" applyFont="1" applyFill="1" applyBorder="1" applyAlignment="1" applyProtection="1">
      <alignment horizontal="right" vertical="center"/>
    </xf>
    <xf numFmtId="0" fontId="10" fillId="2" borderId="43" xfId="0" applyFont="1" applyFill="1" applyBorder="1" applyAlignment="1" applyProtection="1">
      <alignment horizontal="left" vertical="center"/>
    </xf>
    <xf numFmtId="0" fontId="10" fillId="2" borderId="42" xfId="0" applyFont="1" applyFill="1" applyBorder="1" applyAlignment="1" applyProtection="1">
      <alignment vertical="center"/>
    </xf>
    <xf numFmtId="0" fontId="9" fillId="2" borderId="43" xfId="0" applyFont="1" applyFill="1" applyBorder="1" applyAlignment="1" applyProtection="1">
      <alignment vertical="center"/>
    </xf>
    <xf numFmtId="0" fontId="6" fillId="2" borderId="60" xfId="0" applyFont="1" applyFill="1" applyBorder="1" applyAlignment="1" applyProtection="1">
      <alignment horizontal="right" vertical="center"/>
    </xf>
    <xf numFmtId="0" fontId="10" fillId="2" borderId="0" xfId="0" applyFont="1" applyFill="1" applyBorder="1" applyAlignment="1" applyProtection="1">
      <alignment vertical="center"/>
    </xf>
    <xf numFmtId="0" fontId="35" fillId="2" borderId="42" xfId="0" applyFont="1" applyFill="1" applyBorder="1" applyAlignment="1" applyProtection="1">
      <alignment vertical="center"/>
    </xf>
    <xf numFmtId="0" fontId="23" fillId="2" borderId="43" xfId="0" applyFont="1" applyFill="1" applyBorder="1" applyAlignment="1" applyProtection="1">
      <alignment vertical="center"/>
    </xf>
    <xf numFmtId="0" fontId="23" fillId="2" borderId="43" xfId="0" applyFont="1" applyFill="1" applyBorder="1" applyAlignment="1" applyProtection="1">
      <alignment horizontal="right" vertical="center"/>
    </xf>
    <xf numFmtId="0" fontId="5" fillId="7" borderId="53" xfId="0" applyFont="1" applyFill="1" applyBorder="1" applyAlignment="1" applyProtection="1">
      <alignment vertical="center"/>
    </xf>
    <xf numFmtId="0" fontId="4" fillId="7" borderId="57" xfId="0" applyFont="1" applyFill="1" applyBorder="1" applyAlignment="1" applyProtection="1">
      <alignment horizontal="center" vertical="center"/>
    </xf>
    <xf numFmtId="0" fontId="5" fillId="7" borderId="57" xfId="0" applyFont="1" applyFill="1" applyBorder="1" applyAlignment="1" applyProtection="1">
      <alignment vertical="center"/>
    </xf>
    <xf numFmtId="0" fontId="8" fillId="2" borderId="45" xfId="0" applyFont="1" applyFill="1" applyBorder="1" applyAlignment="1" applyProtection="1">
      <alignment horizontal="right" vertical="center"/>
    </xf>
    <xf numFmtId="0" fontId="8" fillId="2" borderId="25" xfId="0" applyFont="1" applyFill="1" applyBorder="1" applyAlignment="1" applyProtection="1">
      <alignment horizontal="right" vertical="center"/>
    </xf>
    <xf numFmtId="0" fontId="24" fillId="2" borderId="0" xfId="0" applyFont="1" applyFill="1" applyBorder="1" applyAlignment="1" applyProtection="1">
      <alignment horizontal="right" vertical="center"/>
    </xf>
    <xf numFmtId="0" fontId="28" fillId="2" borderId="25" xfId="0" applyFont="1" applyFill="1" applyBorder="1" applyAlignment="1" applyProtection="1">
      <alignment horizontal="right" vertical="center"/>
    </xf>
    <xf numFmtId="166" fontId="16" fillId="2" borderId="0" xfId="1" applyNumberFormat="1" applyFont="1" applyFill="1" applyProtection="1"/>
    <xf numFmtId="4" fontId="16" fillId="2" borderId="0" xfId="1" applyNumberFormat="1" applyFont="1" applyFill="1" applyProtection="1"/>
    <xf numFmtId="0" fontId="16" fillId="0" borderId="0" xfId="0" applyFont="1" applyProtection="1"/>
    <xf numFmtId="166" fontId="16" fillId="0" borderId="0" xfId="1" applyNumberFormat="1" applyFont="1" applyProtection="1"/>
    <xf numFmtId="4" fontId="16" fillId="0" borderId="0" xfId="1" applyNumberFormat="1" applyFont="1" applyProtection="1"/>
    <xf numFmtId="0" fontId="12" fillId="2" borderId="54" xfId="0" applyFont="1" applyFill="1" applyBorder="1" applyAlignment="1" applyProtection="1">
      <alignment horizontal="center" vertical="center" wrapText="1"/>
    </xf>
    <xf numFmtId="0" fontId="12" fillId="2" borderId="63" xfId="0" applyFont="1" applyFill="1" applyBorder="1" applyAlignment="1" applyProtection="1">
      <alignment horizontal="center" vertical="center"/>
    </xf>
    <xf numFmtId="0" fontId="12" fillId="2" borderId="63" xfId="0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 applyProtection="1">
      <alignment horizontal="center" vertical="center" wrapText="1"/>
    </xf>
    <xf numFmtId="0" fontId="0" fillId="2" borderId="56" xfId="0" applyFill="1" applyBorder="1" applyProtection="1"/>
    <xf numFmtId="182" fontId="5" fillId="2" borderId="0" xfId="0" applyNumberFormat="1" applyFont="1" applyFill="1" applyBorder="1" applyAlignment="1" applyProtection="1">
      <alignment horizontal="right" vertical="center"/>
    </xf>
    <xf numFmtId="180" fontId="5" fillId="2" borderId="0" xfId="0" applyNumberFormat="1" applyFont="1" applyFill="1" applyBorder="1" applyAlignment="1" applyProtection="1">
      <alignment vertical="center"/>
    </xf>
    <xf numFmtId="0" fontId="12" fillId="2" borderId="58" xfId="0" applyFont="1" applyFill="1" applyBorder="1" applyAlignment="1" applyProtection="1">
      <alignment horizontal="center" vertical="center" wrapText="1"/>
    </xf>
    <xf numFmtId="0" fontId="12" fillId="2" borderId="64" xfId="0" applyFont="1" applyFill="1" applyBorder="1" applyAlignment="1" applyProtection="1">
      <alignment horizontal="center" vertical="center" wrapText="1"/>
    </xf>
    <xf numFmtId="0" fontId="12" fillId="2" borderId="58" xfId="0" applyFont="1" applyFill="1" applyBorder="1" applyAlignment="1" applyProtection="1">
      <alignment horizontal="center" vertical="center" shrinkToFit="1"/>
    </xf>
    <xf numFmtId="0" fontId="12" fillId="2" borderId="64" xfId="0" applyFont="1" applyFill="1" applyBorder="1" applyAlignment="1" applyProtection="1">
      <alignment horizontal="center" vertical="center" shrinkToFit="1"/>
    </xf>
    <xf numFmtId="0" fontId="4" fillId="2" borderId="0" xfId="0" applyFont="1" applyFill="1" applyAlignment="1" applyProtection="1">
      <alignment horizontal="center"/>
    </xf>
    <xf numFmtId="0" fontId="37" fillId="2" borderId="0" xfId="0" applyFont="1" applyFill="1" applyProtection="1"/>
    <xf numFmtId="0" fontId="0" fillId="2" borderId="0" xfId="0" applyFill="1" applyAlignment="1" applyProtection="1">
      <alignment horizontal="center"/>
    </xf>
    <xf numFmtId="0" fontId="12" fillId="2" borderId="0" xfId="0" applyFont="1" applyFill="1" applyProtection="1"/>
    <xf numFmtId="0" fontId="0" fillId="2" borderId="0" xfId="0" applyFill="1" applyBorder="1" applyAlignment="1" applyProtection="1">
      <alignment horizontal="center"/>
    </xf>
    <xf numFmtId="0" fontId="20" fillId="0" borderId="0" xfId="0" applyFont="1" applyBorder="1" applyAlignment="1" applyProtection="1">
      <alignment horizontal="center" vertical="center" wrapText="1"/>
    </xf>
    <xf numFmtId="0" fontId="14" fillId="2" borderId="0" xfId="0" applyFont="1" applyFill="1" applyAlignment="1" applyProtection="1">
      <alignment horizontal="center"/>
    </xf>
    <xf numFmtId="0" fontId="6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50" fillId="2" borderId="0" xfId="0" applyFont="1" applyFill="1" applyBorder="1" applyAlignment="1" applyProtection="1">
      <alignment horizontal="left" vertical="top"/>
    </xf>
    <xf numFmtId="0" fontId="50" fillId="2" borderId="0" xfId="0" applyFont="1" applyFill="1" applyBorder="1" applyAlignment="1" applyProtection="1">
      <alignment horizontal="right" vertical="top"/>
    </xf>
    <xf numFmtId="0" fontId="5" fillId="2" borderId="0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left" indent="2"/>
    </xf>
    <xf numFmtId="0" fontId="34" fillId="2" borderId="0" xfId="0" applyFont="1" applyFill="1" applyAlignment="1" applyProtection="1">
      <alignment horizontal="left"/>
    </xf>
    <xf numFmtId="0" fontId="7" fillId="2" borderId="21" xfId="0" applyFont="1" applyFill="1" applyBorder="1" applyAlignment="1" applyProtection="1">
      <alignment horizontal="center" vertical="center" wrapText="1"/>
    </xf>
    <xf numFmtId="0" fontId="7" fillId="2" borderId="0" xfId="0" applyFont="1" applyFill="1" applyBorder="1" applyAlignment="1" applyProtection="1">
      <alignment horizontal="left"/>
    </xf>
    <xf numFmtId="0" fontId="12" fillId="2" borderId="0" xfId="0" applyFont="1" applyFill="1" applyAlignment="1" applyProtection="1">
      <alignment horizontal="right" vertical="center"/>
    </xf>
    <xf numFmtId="0" fontId="0" fillId="0" borderId="0" xfId="0" applyFill="1" applyProtection="1"/>
    <xf numFmtId="0" fontId="0" fillId="2" borderId="0" xfId="0" applyFill="1"/>
    <xf numFmtId="0" fontId="0" fillId="2" borderId="58" xfId="0" applyFill="1" applyBorder="1" applyProtection="1"/>
    <xf numFmtId="0" fontId="0" fillId="2" borderId="68" xfId="0" applyFill="1" applyBorder="1" applyAlignment="1" applyProtection="1">
      <alignment horizontal="center" vertical="center"/>
    </xf>
    <xf numFmtId="0" fontId="40" fillId="2" borderId="0" xfId="0" applyFont="1" applyFill="1" applyBorder="1" applyAlignment="1" applyProtection="1">
      <alignment horizontal="left"/>
    </xf>
    <xf numFmtId="0" fontId="12" fillId="2" borderId="70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8" fillId="2" borderId="45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left" vertical="center"/>
    </xf>
    <xf numFmtId="0" fontId="4" fillId="0" borderId="0" xfId="0" applyFont="1" applyBorder="1" applyAlignment="1" applyProtection="1">
      <alignment vertical="center"/>
    </xf>
    <xf numFmtId="0" fontId="4" fillId="0" borderId="0" xfId="0" applyFont="1" applyBorder="1" applyProtection="1"/>
    <xf numFmtId="0" fontId="7" fillId="2" borderId="0" xfId="0" applyFont="1" applyFill="1" applyBorder="1" applyAlignment="1" applyProtection="1">
      <alignment horizontal="center" vertical="center"/>
    </xf>
    <xf numFmtId="172" fontId="0" fillId="2" borderId="0" xfId="0" applyNumberFormat="1" applyFill="1" applyBorder="1" applyAlignment="1" applyProtection="1">
      <alignment horizontal="center" vertical="center"/>
    </xf>
    <xf numFmtId="0" fontId="4" fillId="2" borderId="27" xfId="0" applyFont="1" applyFill="1" applyBorder="1" applyAlignment="1" applyProtection="1">
      <alignment horizontal="center" vertical="center"/>
    </xf>
    <xf numFmtId="0" fontId="8" fillId="2" borderId="0" xfId="0" quotePrefix="1" applyFont="1" applyFill="1" applyBorder="1" applyAlignment="1" applyProtection="1">
      <alignment horizontal="left" vertical="center"/>
    </xf>
    <xf numFmtId="0" fontId="8" fillId="2" borderId="0" xfId="0" quotePrefix="1" applyFont="1" applyFill="1" applyBorder="1" applyAlignment="1" applyProtection="1">
      <alignment horizontal="left" vertical="center" wrapText="1"/>
    </xf>
    <xf numFmtId="4" fontId="6" fillId="2" borderId="0" xfId="1" applyNumberFormat="1" applyFont="1" applyFill="1" applyBorder="1" applyAlignment="1" applyProtection="1">
      <alignment horizontal="center" vertical="center"/>
    </xf>
    <xf numFmtId="0" fontId="0" fillId="0" borderId="43" xfId="0" applyBorder="1" applyProtection="1"/>
    <xf numFmtId="0" fontId="0" fillId="0" borderId="48" xfId="0" applyBorder="1" applyProtection="1"/>
    <xf numFmtId="0" fontId="0" fillId="0" borderId="8" xfId="0" applyBorder="1" applyAlignment="1" applyProtection="1">
      <alignment vertical="center"/>
    </xf>
    <xf numFmtId="4" fontId="47" fillId="2" borderId="0" xfId="0" applyNumberFormat="1" applyFont="1" applyFill="1" applyAlignment="1" applyProtection="1">
      <alignment horizontal="center"/>
    </xf>
    <xf numFmtId="0" fontId="8" fillId="2" borderId="8" xfId="0" applyFont="1" applyFill="1" applyBorder="1" applyAlignment="1" applyProtection="1">
      <alignment horizontal="left" vertical="center" wrapText="1"/>
    </xf>
    <xf numFmtId="0" fontId="12" fillId="2" borderId="0" xfId="0" applyFont="1" applyFill="1" applyAlignment="1" applyProtection="1">
      <alignment vertical="center"/>
    </xf>
    <xf numFmtId="177" fontId="12" fillId="2" borderId="0" xfId="0" applyNumberFormat="1" applyFont="1" applyFill="1" applyBorder="1" applyAlignment="1" applyProtection="1">
      <alignment horizontal="right"/>
    </xf>
    <xf numFmtId="0" fontId="52" fillId="2" borderId="0" xfId="0" applyFont="1" applyFill="1" applyAlignment="1" applyProtection="1">
      <alignment vertical="center"/>
    </xf>
    <xf numFmtId="0" fontId="52" fillId="2" borderId="0" xfId="0" applyFont="1" applyFill="1" applyAlignment="1" applyProtection="1">
      <alignment horizontal="left" vertical="center" indent="1"/>
    </xf>
    <xf numFmtId="0" fontId="52" fillId="2" borderId="0" xfId="0" applyFont="1" applyFill="1" applyAlignment="1" applyProtection="1">
      <alignment horizontal="center" vertical="center"/>
    </xf>
    <xf numFmtId="0" fontId="39" fillId="2" borderId="0" xfId="0" applyFont="1" applyFill="1" applyBorder="1" applyProtection="1"/>
    <xf numFmtId="0" fontId="39" fillId="2" borderId="39" xfId="0" applyFont="1" applyFill="1" applyBorder="1" applyProtection="1"/>
    <xf numFmtId="0" fontId="54" fillId="2" borderId="0" xfId="0" applyFont="1" applyFill="1" applyBorder="1" applyAlignment="1" applyProtection="1">
      <alignment horizontal="left"/>
    </xf>
    <xf numFmtId="0" fontId="38" fillId="2" borderId="0" xfId="0" applyFont="1" applyFill="1" applyBorder="1" applyProtection="1"/>
    <xf numFmtId="0" fontId="38" fillId="2" borderId="39" xfId="0" applyFont="1" applyFill="1" applyBorder="1" applyProtection="1"/>
    <xf numFmtId="164" fontId="5" fillId="0" borderId="0" xfId="0" applyNumberFormat="1" applyFont="1" applyFill="1" applyBorder="1" applyAlignment="1" applyProtection="1">
      <alignment horizontal="left" vertical="center"/>
    </xf>
    <xf numFmtId="0" fontId="5" fillId="0" borderId="0" xfId="0" applyNumberFormat="1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horizontal="left" vertical="center"/>
    </xf>
    <xf numFmtId="0" fontId="10" fillId="2" borderId="42" xfId="0" applyFont="1" applyFill="1" applyBorder="1" applyAlignment="1" applyProtection="1">
      <alignment horizontal="left" vertical="center"/>
    </xf>
    <xf numFmtId="0" fontId="10" fillId="2" borderId="69" xfId="0" applyFont="1" applyFill="1" applyBorder="1" applyAlignment="1" applyProtection="1">
      <alignment horizontal="left" vertical="center"/>
    </xf>
    <xf numFmtId="0" fontId="0" fillId="0" borderId="43" xfId="0" applyBorder="1" applyAlignment="1" applyProtection="1"/>
    <xf numFmtId="0" fontId="0" fillId="0" borderId="69" xfId="0" applyBorder="1" applyAlignment="1" applyProtection="1"/>
    <xf numFmtId="0" fontId="8" fillId="2" borderId="7" xfId="0" applyFont="1" applyFill="1" applyBorder="1" applyAlignment="1" applyProtection="1">
      <alignment horizontal="left" vertical="center"/>
    </xf>
    <xf numFmtId="186" fontId="5" fillId="3" borderId="38" xfId="0" applyNumberFormat="1" applyFont="1" applyFill="1" applyBorder="1" applyAlignment="1" applyProtection="1">
      <alignment horizontal="right"/>
      <protection locked="0"/>
    </xf>
    <xf numFmtId="186" fontId="5" fillId="3" borderId="37" xfId="0" applyNumberFormat="1" applyFont="1" applyFill="1" applyBorder="1" applyAlignment="1" applyProtection="1">
      <alignment horizontal="right"/>
      <protection locked="0"/>
    </xf>
    <xf numFmtId="186" fontId="5" fillId="3" borderId="75" xfId="0" applyNumberFormat="1" applyFont="1" applyFill="1" applyBorder="1" applyAlignment="1" applyProtection="1">
      <alignment horizontal="right"/>
      <protection locked="0"/>
    </xf>
    <xf numFmtId="0" fontId="40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justify" wrapText="1"/>
    </xf>
    <xf numFmtId="0" fontId="55" fillId="6" borderId="54" xfId="0" quotePrefix="1" applyFont="1" applyFill="1" applyBorder="1" applyAlignment="1" applyProtection="1">
      <alignment horizontal="center" vertical="center" wrapText="1"/>
    </xf>
    <xf numFmtId="0" fontId="55" fillId="6" borderId="54" xfId="0" quotePrefix="1" applyFont="1" applyFill="1" applyBorder="1" applyAlignment="1" applyProtection="1">
      <alignment horizontal="center" vertical="center"/>
    </xf>
    <xf numFmtId="0" fontId="51" fillId="2" borderId="0" xfId="0" applyFont="1" applyFill="1" applyBorder="1" applyAlignment="1" applyProtection="1">
      <alignment horizontal="left"/>
    </xf>
    <xf numFmtId="0" fontId="5" fillId="4" borderId="0" xfId="0" applyFont="1" applyFill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vertical="center"/>
    </xf>
    <xf numFmtId="0" fontId="5" fillId="2" borderId="68" xfId="0" applyFont="1" applyFill="1" applyBorder="1" applyAlignment="1" applyProtection="1">
      <alignment horizontal="left" vertical="center"/>
    </xf>
    <xf numFmtId="0" fontId="0" fillId="2" borderId="7" xfId="0" applyFill="1" applyBorder="1" applyAlignment="1" applyProtection="1">
      <alignment vertical="center"/>
    </xf>
    <xf numFmtId="0" fontId="0" fillId="2" borderId="68" xfId="0" applyFill="1" applyBorder="1" applyAlignment="1" applyProtection="1">
      <alignment vertical="center"/>
    </xf>
    <xf numFmtId="0" fontId="0" fillId="2" borderId="30" xfId="0" applyFill="1" applyBorder="1" applyAlignment="1" applyProtection="1">
      <alignment vertical="center"/>
    </xf>
    <xf numFmtId="0" fontId="0" fillId="2" borderId="39" xfId="0" applyFill="1" applyBorder="1" applyAlignment="1" applyProtection="1">
      <alignment vertical="center"/>
    </xf>
    <xf numFmtId="0" fontId="0" fillId="2" borderId="9" xfId="0" applyFill="1" applyBorder="1" applyAlignment="1" applyProtection="1">
      <alignment vertical="center"/>
    </xf>
    <xf numFmtId="0" fontId="8" fillId="4" borderId="0" xfId="0" applyFont="1" applyFill="1" applyAlignment="1" applyProtection="1">
      <alignment vertical="center" wrapText="1"/>
    </xf>
    <xf numFmtId="0" fontId="8" fillId="4" borderId="0" xfId="0" applyFont="1" applyFill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4" borderId="0" xfId="0" applyFont="1" applyFill="1" applyAlignment="1" applyProtection="1">
      <alignment horizontal="center" vertical="center"/>
    </xf>
    <xf numFmtId="0" fontId="5" fillId="4" borderId="0" xfId="0" applyFont="1" applyFill="1" applyAlignment="1" applyProtection="1">
      <alignment horizontal="left" vertical="center"/>
    </xf>
    <xf numFmtId="0" fontId="5" fillId="4" borderId="0" xfId="0" applyFont="1" applyFill="1" applyAlignment="1" applyProtection="1">
      <alignment horizontal="left" vertical="center" wrapText="1"/>
    </xf>
    <xf numFmtId="170" fontId="5" fillId="2" borderId="0" xfId="0" applyNumberFormat="1" applyFont="1" applyFill="1" applyAlignment="1" applyProtection="1">
      <alignment horizontal="center" vertical="center"/>
    </xf>
    <xf numFmtId="170" fontId="4" fillId="4" borderId="0" xfId="0" applyNumberFormat="1" applyFont="1" applyFill="1" applyAlignment="1" applyProtection="1">
      <alignment horizontal="left" vertical="center" wrapText="1"/>
    </xf>
    <xf numFmtId="170" fontId="4" fillId="4" borderId="0" xfId="0" applyNumberFormat="1" applyFont="1" applyFill="1" applyAlignment="1" applyProtection="1">
      <alignment horizontal="center" vertical="center" wrapText="1"/>
    </xf>
    <xf numFmtId="0" fontId="5" fillId="4" borderId="0" xfId="0" applyFont="1" applyFill="1" applyAlignment="1" applyProtection="1">
      <alignment vertical="center" wrapText="1"/>
    </xf>
    <xf numFmtId="0" fontId="4" fillId="2" borderId="68" xfId="0" applyFont="1" applyFill="1" applyBorder="1" applyAlignment="1" applyProtection="1">
      <alignment horizontal="left" vertical="center"/>
    </xf>
    <xf numFmtId="0" fontId="4" fillId="2" borderId="68" xfId="0" applyFont="1" applyFill="1" applyBorder="1" applyAlignment="1" applyProtection="1">
      <alignment vertical="center"/>
    </xf>
    <xf numFmtId="0" fontId="4" fillId="2" borderId="3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center"/>
    </xf>
    <xf numFmtId="0" fontId="4" fillId="2" borderId="39" xfId="0" applyFont="1" applyFill="1" applyBorder="1" applyAlignment="1" applyProtection="1">
      <alignment vertical="center"/>
    </xf>
    <xf numFmtId="0" fontId="5" fillId="2" borderId="39" xfId="0" applyFont="1" applyFill="1" applyBorder="1" applyAlignment="1" applyProtection="1">
      <alignment vertical="center"/>
    </xf>
    <xf numFmtId="0" fontId="12" fillId="2" borderId="0" xfId="0" applyFont="1" applyFill="1" applyBorder="1" applyAlignment="1" applyProtection="1">
      <alignment horizontal="center" vertical="center"/>
    </xf>
    <xf numFmtId="0" fontId="4" fillId="2" borderId="68" xfId="0" applyFont="1" applyFill="1" applyBorder="1" applyAlignment="1" applyProtection="1">
      <alignment horizontal="center" vertical="center"/>
    </xf>
    <xf numFmtId="186" fontId="4" fillId="2" borderId="0" xfId="0" applyNumberFormat="1" applyFont="1" applyFill="1" applyBorder="1" applyAlignment="1" applyProtection="1">
      <alignment horizontal="right" vertical="center"/>
    </xf>
    <xf numFmtId="170" fontId="4" fillId="4" borderId="0" xfId="0" applyNumberFormat="1" applyFont="1" applyFill="1" applyAlignment="1" applyProtection="1">
      <alignment vertical="center" wrapText="1"/>
    </xf>
    <xf numFmtId="0" fontId="7" fillId="2" borderId="43" xfId="0" applyFont="1" applyFill="1" applyBorder="1" applyAlignment="1" applyProtection="1">
      <alignment horizontal="center" vertical="center" wrapText="1"/>
    </xf>
    <xf numFmtId="183" fontId="4" fillId="2" borderId="0" xfId="0" applyNumberFormat="1" applyFont="1" applyFill="1" applyBorder="1" applyAlignment="1" applyProtection="1">
      <alignment horizontal="center" vertical="center"/>
    </xf>
    <xf numFmtId="172" fontId="4" fillId="2" borderId="43" xfId="0" applyNumberFormat="1" applyFont="1" applyFill="1" applyBorder="1" applyAlignment="1" applyProtection="1">
      <alignment horizontal="center" vertical="center" wrapText="1"/>
    </xf>
    <xf numFmtId="183" fontId="4" fillId="2" borderId="43" xfId="0" applyNumberFormat="1" applyFont="1" applyFill="1" applyBorder="1" applyAlignment="1" applyProtection="1">
      <alignment horizontal="center" vertical="center" wrapText="1"/>
    </xf>
    <xf numFmtId="178" fontId="4" fillId="2" borderId="43" xfId="0" applyNumberFormat="1" applyFont="1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left" vertical="center"/>
    </xf>
    <xf numFmtId="170" fontId="4" fillId="4" borderId="0" xfId="0" applyNumberFormat="1" applyFont="1" applyFill="1" applyAlignment="1" applyProtection="1">
      <alignment horizontal="right" vertical="center"/>
    </xf>
    <xf numFmtId="0" fontId="0" fillId="2" borderId="0" xfId="0" applyFill="1" applyBorder="1" applyAlignment="1" applyProtection="1">
      <alignment horizontal="left" vertical="center"/>
      <protection locked="0"/>
    </xf>
    <xf numFmtId="182" fontId="7" fillId="2" borderId="0" xfId="0" applyNumberFormat="1" applyFont="1" applyFill="1" applyBorder="1" applyAlignment="1" applyProtection="1">
      <alignment horizontal="right" vertical="center"/>
    </xf>
    <xf numFmtId="165" fontId="7" fillId="2" borderId="57" xfId="0" applyNumberFormat="1" applyFont="1" applyFill="1" applyBorder="1" applyAlignment="1" applyProtection="1">
      <alignment horizontal="right" vertical="center"/>
    </xf>
    <xf numFmtId="182" fontId="5" fillId="3" borderId="83" xfId="0" applyNumberFormat="1" applyFont="1" applyFill="1" applyBorder="1" applyAlignment="1" applyProtection="1">
      <alignment horizontal="center"/>
      <protection locked="0"/>
    </xf>
    <xf numFmtId="182" fontId="5" fillId="3" borderId="84" xfId="0" applyNumberFormat="1" applyFont="1" applyFill="1" applyBorder="1" applyAlignment="1" applyProtection="1">
      <alignment horizontal="center"/>
      <protection locked="0"/>
    </xf>
    <xf numFmtId="182" fontId="5" fillId="3" borderId="64" xfId="0" applyNumberFormat="1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left" vertical="center"/>
    </xf>
    <xf numFmtId="0" fontId="4" fillId="2" borderId="7" xfId="0" applyFont="1" applyFill="1" applyBorder="1" applyAlignment="1" applyProtection="1">
      <alignment vertical="center"/>
    </xf>
    <xf numFmtId="0" fontId="5" fillId="4" borderId="85" xfId="0" applyFont="1" applyFill="1" applyBorder="1" applyAlignment="1" applyProtection="1">
      <alignment horizontal="center"/>
    </xf>
    <xf numFmtId="0" fontId="5" fillId="4" borderId="58" xfId="0" applyFont="1" applyFill="1" applyBorder="1" applyAlignment="1" applyProtection="1">
      <alignment horizontal="center"/>
    </xf>
    <xf numFmtId="0" fontId="5" fillId="4" borderId="56" xfId="0" applyFont="1" applyFill="1" applyBorder="1" applyAlignment="1" applyProtection="1">
      <alignment horizontal="center"/>
    </xf>
    <xf numFmtId="0" fontId="0" fillId="2" borderId="39" xfId="0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5" fillId="2" borderId="46" xfId="0" applyFont="1" applyFill="1" applyBorder="1" applyAlignment="1" applyProtection="1">
      <alignment horizontal="right" vertical="center"/>
    </xf>
    <xf numFmtId="0" fontId="6" fillId="10" borderId="0" xfId="0" applyFont="1" applyFill="1" applyBorder="1" applyAlignment="1" applyProtection="1">
      <alignment horizontal="center" vertical="center" wrapText="1"/>
    </xf>
    <xf numFmtId="0" fontId="4" fillId="4" borderId="0" xfId="0" applyFont="1" applyFill="1" applyAlignment="1" applyProtection="1">
      <alignment horizontal="left" vertical="center"/>
    </xf>
    <xf numFmtId="165" fontId="7" fillId="10" borderId="54" xfId="0" applyNumberFormat="1" applyFont="1" applyFill="1" applyBorder="1" applyAlignment="1" applyProtection="1">
      <alignment horizontal="right" vertical="center"/>
    </xf>
    <xf numFmtId="182" fontId="7" fillId="10" borderId="54" xfId="0" applyNumberFormat="1" applyFont="1" applyFill="1" applyBorder="1" applyAlignment="1" applyProtection="1">
      <alignment horizontal="right" vertical="center"/>
    </xf>
    <xf numFmtId="182" fontId="0" fillId="10" borderId="54" xfId="0" applyNumberFormat="1" applyFill="1" applyBorder="1" applyAlignment="1" applyProtection="1">
      <alignment horizontal="center"/>
    </xf>
    <xf numFmtId="186" fontId="4" fillId="10" borderId="54" xfId="0" applyNumberFormat="1" applyFont="1" applyFill="1" applyBorder="1" applyAlignment="1" applyProtection="1">
      <alignment horizontal="right" vertic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vertical="center"/>
    </xf>
    <xf numFmtId="0" fontId="0" fillId="2" borderId="120" xfId="0" applyFill="1" applyBorder="1" applyAlignment="1" applyProtection="1">
      <alignment horizontal="left" vertical="center"/>
    </xf>
    <xf numFmtId="0" fontId="0" fillId="2" borderId="0" xfId="0" applyFill="1" applyBorder="1" applyAlignment="1" applyProtection="1">
      <alignment horizontal="left" vertical="center"/>
    </xf>
    <xf numFmtId="0" fontId="0" fillId="2" borderId="39" xfId="0" applyFill="1" applyBorder="1" applyAlignment="1" applyProtection="1">
      <alignment horizontal="left" vertical="center"/>
    </xf>
    <xf numFmtId="0" fontId="10" fillId="2" borderId="0" xfId="0" applyFont="1" applyFill="1" applyBorder="1" applyAlignment="1" applyProtection="1">
      <alignment horizontal="center" vertical="center" wrapText="1"/>
    </xf>
    <xf numFmtId="0" fontId="60" fillId="2" borderId="42" xfId="0" applyFont="1" applyFill="1" applyBorder="1" applyAlignment="1" applyProtection="1">
      <alignment horizontal="right" vertical="center" wrapText="1"/>
    </xf>
    <xf numFmtId="0" fontId="60" fillId="2" borderId="45" xfId="0" applyFont="1" applyFill="1" applyBorder="1" applyAlignment="1" applyProtection="1">
      <alignment horizontal="right" vertical="center" wrapText="1"/>
    </xf>
    <xf numFmtId="0" fontId="60" fillId="2" borderId="71" xfId="0" applyFont="1" applyFill="1" applyBorder="1" applyAlignment="1" applyProtection="1">
      <alignment horizontal="right" vertical="center" wrapText="1"/>
    </xf>
    <xf numFmtId="0" fontId="60" fillId="0" borderId="77" xfId="0" applyFont="1" applyBorder="1" applyAlignment="1" applyProtection="1">
      <alignment horizontal="right" vertical="center"/>
    </xf>
    <xf numFmtId="0" fontId="60" fillId="0" borderId="71" xfId="0" applyFont="1" applyBorder="1" applyAlignment="1" applyProtection="1">
      <alignment horizontal="right" vertical="center"/>
    </xf>
    <xf numFmtId="0" fontId="3" fillId="2" borderId="54" xfId="0" applyFont="1" applyFill="1" applyBorder="1" applyAlignment="1" applyProtection="1">
      <alignment horizontal="center" vertical="center" wrapText="1"/>
    </xf>
    <xf numFmtId="0" fontId="60" fillId="2" borderId="58" xfId="0" applyFont="1" applyFill="1" applyBorder="1" applyAlignment="1" applyProtection="1">
      <alignment horizontal="right" vertical="center" wrapText="1"/>
    </xf>
    <xf numFmtId="0" fontId="12" fillId="0" borderId="0" xfId="0" applyFont="1" applyAlignment="1" applyProtection="1">
      <alignment vertical="center"/>
    </xf>
    <xf numFmtId="0" fontId="12" fillId="0" borderId="0" xfId="0" applyFont="1" applyProtection="1"/>
    <xf numFmtId="0" fontId="12" fillId="0" borderId="0" xfId="0" applyFont="1" applyAlignment="1" applyProtection="1">
      <alignment vertical="center" wrapText="1"/>
    </xf>
    <xf numFmtId="0" fontId="61" fillId="0" borderId="0" xfId="0" applyFont="1" applyFill="1" applyAlignment="1" applyProtection="1">
      <alignment vertical="center" wrapText="1"/>
    </xf>
    <xf numFmtId="0" fontId="4" fillId="10" borderId="0" xfId="0" applyFont="1" applyFill="1" applyBorder="1" applyAlignment="1" applyProtection="1">
      <alignment horizontal="center" vertical="center"/>
    </xf>
    <xf numFmtId="0" fontId="23" fillId="2" borderId="0" xfId="0" applyFont="1" applyFill="1" applyBorder="1" applyAlignment="1" applyProtection="1">
      <alignment horizontal="justify" vertical="center" wrapText="1"/>
    </xf>
    <xf numFmtId="0" fontId="59" fillId="2" borderId="0" xfId="0" applyFont="1" applyFill="1" applyAlignment="1" applyProtection="1">
      <alignment horizontal="center" vertical="center"/>
    </xf>
    <xf numFmtId="177" fontId="5" fillId="10" borderId="0" xfId="0" applyNumberFormat="1" applyFont="1" applyFill="1" applyBorder="1" applyAlignment="1" applyProtection="1">
      <alignment horizontal="center"/>
    </xf>
    <xf numFmtId="0" fontId="40" fillId="2" borderId="0" xfId="0" applyFont="1" applyFill="1" applyBorder="1" applyAlignment="1" applyProtection="1">
      <alignment horizontal="center" vertical="center" wrapText="1"/>
    </xf>
    <xf numFmtId="172" fontId="51" fillId="10" borderId="0" xfId="0" applyNumberFormat="1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right" vertical="center"/>
    </xf>
    <xf numFmtId="0" fontId="46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187" fontId="60" fillId="3" borderId="25" xfId="0" applyNumberFormat="1" applyFont="1" applyFill="1" applyBorder="1" applyAlignment="1" applyProtection="1">
      <alignment horizontal="center" vertical="center"/>
      <protection locked="0"/>
    </xf>
    <xf numFmtId="0" fontId="12" fillId="2" borderId="26" xfId="0" applyFont="1" applyFill="1" applyBorder="1" applyAlignment="1" applyProtection="1">
      <alignment horizontal="center"/>
    </xf>
    <xf numFmtId="0" fontId="12" fillId="3" borderId="36" xfId="0" applyNumberFormat="1" applyFont="1" applyFill="1" applyBorder="1" applyAlignment="1" applyProtection="1">
      <alignment horizontal="center"/>
      <protection locked="0"/>
    </xf>
    <xf numFmtId="0" fontId="12" fillId="10" borderId="26" xfId="0" applyFont="1" applyFill="1" applyBorder="1" applyAlignment="1" applyProtection="1">
      <alignment horizontal="center"/>
    </xf>
    <xf numFmtId="0" fontId="12" fillId="2" borderId="4" xfId="0" applyFont="1" applyFill="1" applyBorder="1" applyAlignment="1" applyProtection="1">
      <alignment horizontal="center"/>
    </xf>
    <xf numFmtId="0" fontId="12" fillId="3" borderId="7" xfId="0" applyNumberFormat="1" applyFont="1" applyFill="1" applyBorder="1" applyAlignment="1" applyProtection="1">
      <alignment horizontal="center"/>
      <protection locked="0"/>
    </xf>
    <xf numFmtId="0" fontId="12" fillId="10" borderId="35" xfId="0" applyFont="1" applyFill="1" applyBorder="1" applyAlignment="1" applyProtection="1">
      <alignment horizontal="center"/>
    </xf>
    <xf numFmtId="0" fontId="12" fillId="3" borderId="8" xfId="0" applyNumberFormat="1" applyFont="1" applyFill="1" applyBorder="1" applyAlignment="1" applyProtection="1">
      <alignment horizontal="center"/>
      <protection locked="0"/>
    </xf>
    <xf numFmtId="0" fontId="12" fillId="10" borderId="4" xfId="0" applyFont="1" applyFill="1" applyBorder="1" applyAlignment="1" applyProtection="1">
      <alignment horizontal="center"/>
    </xf>
    <xf numFmtId="0" fontId="12" fillId="2" borderId="35" xfId="0" applyFont="1" applyFill="1" applyBorder="1" applyAlignment="1" applyProtection="1">
      <alignment horizontal="center"/>
    </xf>
    <xf numFmtId="171" fontId="12" fillId="2" borderId="29" xfId="0" applyNumberFormat="1" applyFont="1" applyFill="1" applyBorder="1" applyAlignment="1" applyProtection="1">
      <alignment horizontal="center"/>
    </xf>
    <xf numFmtId="0" fontId="12" fillId="3" borderId="10" xfId="0" applyNumberFormat="1" applyFont="1" applyFill="1" applyBorder="1" applyAlignment="1" applyProtection="1">
      <alignment horizontal="center"/>
      <protection locked="0"/>
    </xf>
    <xf numFmtId="0" fontId="12" fillId="2" borderId="5" xfId="0" applyFont="1" applyFill="1" applyBorder="1" applyAlignment="1" applyProtection="1">
      <alignment horizontal="center"/>
    </xf>
    <xf numFmtId="0" fontId="12" fillId="3" borderId="25" xfId="0" applyNumberFormat="1" applyFont="1" applyFill="1" applyBorder="1" applyAlignment="1" applyProtection="1">
      <alignment horizontal="center"/>
      <protection locked="0"/>
    </xf>
    <xf numFmtId="0" fontId="12" fillId="2" borderId="29" xfId="0" applyFont="1" applyFill="1" applyBorder="1" applyAlignment="1" applyProtection="1">
      <alignment horizontal="center"/>
    </xf>
    <xf numFmtId="0" fontId="12" fillId="2" borderId="33" xfId="0" applyFont="1" applyFill="1" applyBorder="1" applyAlignment="1" applyProtection="1">
      <alignment horizontal="center"/>
    </xf>
    <xf numFmtId="0" fontId="12" fillId="3" borderId="4" xfId="0" applyNumberFormat="1" applyFont="1" applyFill="1" applyBorder="1" applyAlignment="1" applyProtection="1">
      <alignment horizontal="center"/>
      <protection locked="0"/>
    </xf>
    <xf numFmtId="0" fontId="12" fillId="2" borderId="31" xfId="0" applyFont="1" applyFill="1" applyBorder="1" applyAlignment="1" applyProtection="1">
      <alignment horizontal="center"/>
    </xf>
    <xf numFmtId="0" fontId="12" fillId="3" borderId="9" xfId="0" applyNumberFormat="1" applyFont="1" applyFill="1" applyBorder="1" applyAlignment="1" applyProtection="1">
      <alignment horizontal="center"/>
      <protection locked="0"/>
    </xf>
    <xf numFmtId="0" fontId="12" fillId="2" borderId="0" xfId="0" applyFont="1" applyFill="1" applyBorder="1" applyAlignment="1" applyProtection="1">
      <alignment horizontal="center"/>
    </xf>
    <xf numFmtId="0" fontId="12" fillId="3" borderId="35" xfId="0" applyNumberFormat="1" applyFont="1" applyFill="1" applyBorder="1" applyAlignment="1" applyProtection="1">
      <alignment horizontal="center"/>
      <protection locked="0"/>
    </xf>
    <xf numFmtId="0" fontId="12" fillId="2" borderId="37" xfId="0" applyFont="1" applyFill="1" applyBorder="1" applyAlignment="1" applyProtection="1">
      <alignment horizontal="center"/>
    </xf>
    <xf numFmtId="0" fontId="12" fillId="2" borderId="38" xfId="0" applyFont="1" applyFill="1" applyBorder="1" applyAlignment="1" applyProtection="1">
      <alignment horizontal="center"/>
    </xf>
    <xf numFmtId="0" fontId="12" fillId="2" borderId="39" xfId="0" applyFont="1" applyFill="1" applyBorder="1" applyAlignment="1" applyProtection="1">
      <alignment horizontal="center"/>
    </xf>
    <xf numFmtId="0" fontId="12" fillId="3" borderId="31" xfId="0" applyNumberFormat="1" applyFont="1" applyFill="1" applyBorder="1" applyAlignment="1" applyProtection="1">
      <alignment horizontal="center"/>
      <protection locked="0"/>
    </xf>
    <xf numFmtId="0" fontId="12" fillId="2" borderId="27" xfId="0" applyFont="1" applyFill="1" applyBorder="1" applyAlignment="1" applyProtection="1">
      <alignment horizontal="center"/>
    </xf>
    <xf numFmtId="0" fontId="12" fillId="3" borderId="29" xfId="0" applyNumberFormat="1" applyFont="1" applyFill="1" applyBorder="1" applyAlignment="1" applyProtection="1">
      <alignment horizontal="center"/>
      <protection locked="0"/>
    </xf>
    <xf numFmtId="0" fontId="3" fillId="10" borderId="80" xfId="0" applyFont="1" applyFill="1" applyBorder="1" applyAlignment="1" applyProtection="1">
      <alignment horizontal="center" vertical="center"/>
    </xf>
    <xf numFmtId="183" fontId="3" fillId="10" borderId="81" xfId="0" applyNumberFormat="1" applyFont="1" applyFill="1" applyBorder="1" applyAlignment="1" applyProtection="1">
      <alignment horizontal="center" vertical="center"/>
    </xf>
    <xf numFmtId="10" fontId="60" fillId="10" borderId="65" xfId="0" applyNumberFormat="1" applyFont="1" applyFill="1" applyBorder="1" applyAlignment="1" applyProtection="1">
      <alignment horizontal="center" vertical="center"/>
    </xf>
    <xf numFmtId="44" fontId="60" fillId="10" borderId="81" xfId="0" applyNumberFormat="1" applyFont="1" applyFill="1" applyBorder="1" applyAlignment="1" applyProtection="1">
      <alignment vertical="center"/>
    </xf>
    <xf numFmtId="4" fontId="3" fillId="10" borderId="53" xfId="0" applyNumberFormat="1" applyFont="1" applyFill="1" applyBorder="1" applyAlignment="1" applyProtection="1">
      <alignment horizontal="center" vertical="center" wrapText="1"/>
    </xf>
    <xf numFmtId="4" fontId="3" fillId="10" borderId="55" xfId="0" applyNumberFormat="1" applyFont="1" applyFill="1" applyBorder="1" applyAlignment="1" applyProtection="1">
      <alignment horizontal="center" vertical="center" wrapText="1"/>
    </xf>
    <xf numFmtId="44" fontId="3" fillId="10" borderId="79" xfId="0" applyNumberFormat="1" applyFont="1" applyFill="1" applyBorder="1" applyAlignment="1" applyProtection="1">
      <alignment vertical="center"/>
    </xf>
    <xf numFmtId="179" fontId="12" fillId="3" borderId="69" xfId="0" applyNumberFormat="1" applyFont="1" applyFill="1" applyBorder="1" applyAlignment="1" applyProtection="1">
      <alignment horizontal="left" vertical="center"/>
      <protection locked="0"/>
    </xf>
    <xf numFmtId="182" fontId="12" fillId="3" borderId="3" xfId="0" applyNumberFormat="1" applyFont="1" applyFill="1" applyBorder="1" applyAlignment="1" applyProtection="1">
      <alignment horizontal="right" vertical="center"/>
      <protection locked="0"/>
    </xf>
    <xf numFmtId="182" fontId="12" fillId="3" borderId="13" xfId="0" applyNumberFormat="1" applyFont="1" applyFill="1" applyBorder="1" applyAlignment="1" applyProtection="1">
      <alignment horizontal="right" vertical="center"/>
      <protection locked="0"/>
    </xf>
    <xf numFmtId="179" fontId="12" fillId="3" borderId="8" xfId="0" applyNumberFormat="1" applyFont="1" applyFill="1" applyBorder="1" applyAlignment="1" applyProtection="1">
      <alignment horizontal="left" vertical="center"/>
      <protection locked="0"/>
    </xf>
    <xf numFmtId="182" fontId="12" fillId="3" borderId="5" xfId="0" applyNumberFormat="1" applyFont="1" applyFill="1" applyBorder="1" applyAlignment="1" applyProtection="1">
      <alignment horizontal="right" vertical="center"/>
      <protection locked="0"/>
    </xf>
    <xf numFmtId="182" fontId="12" fillId="3" borderId="2" xfId="0" applyNumberFormat="1" applyFont="1" applyFill="1" applyBorder="1" applyAlignment="1" applyProtection="1">
      <alignment horizontal="right" vertical="center"/>
      <protection locked="0"/>
    </xf>
    <xf numFmtId="182" fontId="12" fillId="3" borderId="4" xfId="0" applyNumberFormat="1" applyFont="1" applyFill="1" applyBorder="1" applyAlignment="1" applyProtection="1">
      <alignment horizontal="right" vertical="center"/>
      <protection locked="0"/>
    </xf>
    <xf numFmtId="182" fontId="12" fillId="3" borderId="1" xfId="0" applyNumberFormat="1" applyFont="1" applyFill="1" applyBorder="1" applyAlignment="1" applyProtection="1">
      <alignment horizontal="right" vertical="center"/>
      <protection locked="0"/>
    </xf>
    <xf numFmtId="179" fontId="12" fillId="3" borderId="7" xfId="0" applyNumberFormat="1" applyFont="1" applyFill="1" applyBorder="1" applyAlignment="1" applyProtection="1">
      <alignment horizontal="left" vertical="center"/>
      <protection locked="0"/>
    </xf>
    <xf numFmtId="179" fontId="12" fillId="3" borderId="9" xfId="0" applyNumberFormat="1" applyFont="1" applyFill="1" applyBorder="1" applyAlignment="1" applyProtection="1">
      <alignment horizontal="left" vertical="center"/>
      <protection locked="0"/>
    </xf>
    <xf numFmtId="182" fontId="12" fillId="3" borderId="12" xfId="0" applyNumberFormat="1" applyFont="1" applyFill="1" applyBorder="1" applyAlignment="1" applyProtection="1">
      <alignment horizontal="right" vertical="center"/>
      <protection locked="0"/>
    </xf>
    <xf numFmtId="182" fontId="12" fillId="3" borderId="14" xfId="0" applyNumberFormat="1" applyFont="1" applyFill="1" applyBorder="1" applyAlignment="1" applyProtection="1">
      <alignment horizontal="right" vertical="center"/>
      <protection locked="0"/>
    </xf>
    <xf numFmtId="179" fontId="12" fillId="3" borderId="10" xfId="0" applyNumberFormat="1" applyFont="1" applyFill="1" applyBorder="1" applyAlignment="1" applyProtection="1">
      <alignment horizontal="left" vertical="center"/>
      <protection locked="0"/>
    </xf>
    <xf numFmtId="179" fontId="12" fillId="3" borderId="11" xfId="0" applyNumberFormat="1" applyFont="1" applyFill="1" applyBorder="1" applyAlignment="1" applyProtection="1">
      <alignment horizontal="left" vertical="center"/>
      <protection locked="0"/>
    </xf>
    <xf numFmtId="182" fontId="12" fillId="3" borderId="6" xfId="0" applyNumberFormat="1" applyFont="1" applyFill="1" applyBorder="1" applyAlignment="1" applyProtection="1">
      <alignment horizontal="right" vertical="center"/>
      <protection locked="0"/>
    </xf>
    <xf numFmtId="182" fontId="12" fillId="3" borderId="15" xfId="0" applyNumberFormat="1" applyFont="1" applyFill="1" applyBorder="1" applyAlignment="1" applyProtection="1">
      <alignment horizontal="right" vertical="center"/>
      <protection locked="0"/>
    </xf>
    <xf numFmtId="179" fontId="12" fillId="3" borderId="24" xfId="0" applyNumberFormat="1" applyFont="1" applyFill="1" applyBorder="1" applyAlignment="1" applyProtection="1">
      <alignment horizontal="left" vertical="center"/>
      <protection locked="0"/>
    </xf>
    <xf numFmtId="4" fontId="7" fillId="10" borderId="54" xfId="0" applyNumberFormat="1" applyFont="1" applyFill="1" applyBorder="1" applyAlignment="1" applyProtection="1">
      <alignment horizontal="right" vertical="center"/>
    </xf>
    <xf numFmtId="0" fontId="2" fillId="2" borderId="39" xfId="0" applyFont="1" applyFill="1" applyBorder="1" applyAlignment="1" applyProtection="1">
      <alignment horizontal="left" vertical="center"/>
    </xf>
    <xf numFmtId="4" fontId="60" fillId="3" borderId="132" xfId="0" applyNumberFormat="1" applyFont="1" applyFill="1" applyBorder="1" applyAlignment="1" applyProtection="1">
      <alignment horizontal="center" vertical="center" wrapText="1"/>
      <protection locked="0"/>
    </xf>
    <xf numFmtId="4" fontId="60" fillId="3" borderId="133" xfId="0" applyNumberFormat="1" applyFont="1" applyFill="1" applyBorder="1" applyAlignment="1" applyProtection="1">
      <alignment horizontal="center" vertical="center" wrapText="1"/>
      <protection locked="0"/>
    </xf>
    <xf numFmtId="4" fontId="60" fillId="3" borderId="117" xfId="0" applyNumberFormat="1" applyFont="1" applyFill="1" applyBorder="1" applyAlignment="1" applyProtection="1">
      <alignment horizontal="center" vertical="center" wrapText="1"/>
      <protection locked="0"/>
    </xf>
    <xf numFmtId="4" fontId="60" fillId="3" borderId="118" xfId="0" applyNumberFormat="1" applyFont="1" applyFill="1" applyBorder="1" applyAlignment="1" applyProtection="1">
      <alignment horizontal="center" vertical="center" wrapText="1"/>
      <protection locked="0"/>
    </xf>
    <xf numFmtId="4" fontId="60" fillId="3" borderId="76" xfId="0" applyNumberFormat="1" applyFont="1" applyFill="1" applyBorder="1" applyAlignment="1" applyProtection="1">
      <alignment horizontal="center" vertical="center" wrapText="1"/>
      <protection locked="0"/>
    </xf>
    <xf numFmtId="4" fontId="60" fillId="3" borderId="128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0" xfId="0" applyFont="1" applyFill="1" applyBorder="1" applyAlignment="1" applyProtection="1">
      <alignment horizontal="right"/>
    </xf>
    <xf numFmtId="0" fontId="4" fillId="2" borderId="0" xfId="0" applyFont="1" applyFill="1" applyBorder="1" applyAlignment="1" applyProtection="1">
      <alignment horizontal="center" wrapText="1"/>
    </xf>
    <xf numFmtId="0" fontId="4" fillId="2" borderId="0" xfId="0" applyFont="1" applyFill="1" applyBorder="1" applyAlignment="1" applyProtection="1">
      <alignment vertical="center"/>
    </xf>
    <xf numFmtId="0" fontId="4" fillId="2" borderId="39" xfId="0" applyFont="1" applyFill="1" applyBorder="1" applyAlignment="1" applyProtection="1">
      <alignment vertical="center"/>
    </xf>
    <xf numFmtId="172" fontId="7" fillId="10" borderId="0" xfId="0" applyNumberFormat="1" applyFont="1" applyFill="1" applyBorder="1" applyAlignment="1" applyProtection="1">
      <alignment horizontal="center" vertical="center"/>
    </xf>
    <xf numFmtId="0" fontId="66" fillId="10" borderId="0" xfId="0" applyFont="1" applyFill="1" applyBorder="1" applyAlignment="1" applyProtection="1">
      <alignment horizontal="center"/>
    </xf>
    <xf numFmtId="0" fontId="12" fillId="2" borderId="12" xfId="0" applyFont="1" applyFill="1" applyBorder="1" applyAlignment="1" applyProtection="1">
      <alignment horizontal="center"/>
    </xf>
    <xf numFmtId="0" fontId="12" fillId="3" borderId="24" xfId="0" applyNumberFormat="1" applyFont="1" applyFill="1" applyBorder="1" applyAlignment="1" applyProtection="1">
      <alignment horizontal="center"/>
      <protection locked="0"/>
    </xf>
    <xf numFmtId="173" fontId="0" fillId="0" borderId="0" xfId="0" applyNumberFormat="1" applyFill="1" applyBorder="1" applyAlignment="1" applyProtection="1">
      <alignment horizontal="center" vertical="center"/>
    </xf>
    <xf numFmtId="176" fontId="37" fillId="10" borderId="0" xfId="0" applyNumberFormat="1" applyFont="1" applyFill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right"/>
    </xf>
    <xf numFmtId="0" fontId="64" fillId="2" borderId="0" xfId="0" applyFont="1" applyFill="1" applyBorder="1" applyAlignment="1" applyProtection="1">
      <alignment horizontal="justify" vertical="center" wrapText="1"/>
    </xf>
    <xf numFmtId="0" fontId="65" fillId="2" borderId="0" xfId="0" applyFont="1" applyFill="1" applyBorder="1" applyAlignment="1" applyProtection="1">
      <alignment horizontal="justify" vertical="center" wrapText="1"/>
    </xf>
    <xf numFmtId="0" fontId="71" fillId="0" borderId="0" xfId="0" applyFont="1" applyFill="1" applyBorder="1" applyAlignment="1" applyProtection="1">
      <alignment horizontal="center" vertical="center" wrapText="1"/>
    </xf>
    <xf numFmtId="0" fontId="0" fillId="2" borderId="10" xfId="0" applyFill="1" applyBorder="1" applyAlignment="1" applyProtection="1">
      <alignment horizontal="right" vertical="center"/>
    </xf>
    <xf numFmtId="0" fontId="0" fillId="2" borderId="0" xfId="0" applyFill="1" applyBorder="1" applyAlignment="1" applyProtection="1">
      <alignment horizontal="left" vertical="center"/>
    </xf>
    <xf numFmtId="0" fontId="0" fillId="2" borderId="39" xfId="0" applyFill="1" applyBorder="1" applyAlignment="1" applyProtection="1">
      <alignment horizontal="left" vertical="center"/>
    </xf>
    <xf numFmtId="0" fontId="0" fillId="2" borderId="9" xfId="0" applyFill="1" applyBorder="1" applyAlignment="1" applyProtection="1">
      <alignment horizontal="left" vertical="center"/>
    </xf>
    <xf numFmtId="0" fontId="0" fillId="2" borderId="115" xfId="0" applyFill="1" applyBorder="1" applyAlignment="1" applyProtection="1">
      <alignment horizontal="right" vertical="center"/>
    </xf>
    <xf numFmtId="0" fontId="0" fillId="2" borderId="121" xfId="0" applyFill="1" applyBorder="1" applyAlignment="1" applyProtection="1">
      <alignment horizontal="right" vertical="center"/>
    </xf>
    <xf numFmtId="0" fontId="0" fillId="2" borderId="7" xfId="0" applyFill="1" applyBorder="1" applyAlignment="1" applyProtection="1">
      <alignment horizontal="left" vertical="center"/>
    </xf>
    <xf numFmtId="0" fontId="2" fillId="10" borderId="134" xfId="0" applyFont="1" applyFill="1" applyBorder="1" applyAlignment="1" applyProtection="1">
      <alignment horizontal="center" vertical="center" wrapText="1"/>
    </xf>
    <xf numFmtId="0" fontId="2" fillId="2" borderId="138" xfId="0" applyFont="1" applyFill="1" applyBorder="1" applyAlignment="1" applyProtection="1">
      <alignment horizontal="center" vertical="center" wrapText="1"/>
    </xf>
    <xf numFmtId="0" fontId="29" fillId="2" borderId="138" xfId="0" applyFont="1" applyFill="1" applyBorder="1" applyAlignment="1" applyProtection="1">
      <alignment horizontal="center" vertical="center" wrapText="1"/>
    </xf>
    <xf numFmtId="185" fontId="60" fillId="3" borderId="2" xfId="0" applyNumberFormat="1" applyFont="1" applyFill="1" applyBorder="1" applyAlignment="1" applyProtection="1">
      <alignment horizontal="center" vertical="center"/>
      <protection locked="0"/>
    </xf>
    <xf numFmtId="187" fontId="60" fillId="3" borderId="2" xfId="0" applyNumberFormat="1" applyFont="1" applyFill="1" applyBorder="1" applyAlignment="1" applyProtection="1">
      <alignment horizontal="center" vertical="center"/>
      <protection locked="0"/>
    </xf>
    <xf numFmtId="0" fontId="70" fillId="2" borderId="0" xfId="0" applyFont="1" applyFill="1" applyBorder="1" applyAlignment="1" applyProtection="1">
      <alignment vertical="center"/>
    </xf>
    <xf numFmtId="0" fontId="3" fillId="0" borderId="76" xfId="0" applyFont="1" applyBorder="1" applyAlignment="1" applyProtection="1">
      <alignment vertical="center" wrapText="1"/>
    </xf>
    <xf numFmtId="0" fontId="71" fillId="10" borderId="0" xfId="0" applyFont="1" applyFill="1" applyBorder="1" applyAlignment="1" applyProtection="1">
      <alignment vertical="center" wrapText="1"/>
    </xf>
    <xf numFmtId="0" fontId="72" fillId="0" borderId="0" xfId="0" applyFont="1" applyFill="1" applyBorder="1" applyAlignment="1" applyProtection="1">
      <alignment vertical="center" wrapText="1"/>
    </xf>
    <xf numFmtId="0" fontId="69" fillId="2" borderId="0" xfId="0" applyFont="1" applyFill="1" applyBorder="1" applyAlignment="1" applyProtection="1">
      <alignment vertical="center" wrapText="1"/>
    </xf>
    <xf numFmtId="0" fontId="4" fillId="4" borderId="112" xfId="0" applyFont="1" applyFill="1" applyBorder="1" applyAlignment="1" applyProtection="1">
      <alignment vertical="center"/>
    </xf>
    <xf numFmtId="0" fontId="4" fillId="4" borderId="113" xfId="0" applyFont="1" applyFill="1" applyBorder="1" applyAlignment="1" applyProtection="1">
      <alignment vertical="center"/>
    </xf>
    <xf numFmtId="0" fontId="4" fillId="4" borderId="114" xfId="0" applyFont="1" applyFill="1" applyBorder="1" applyAlignment="1" applyProtection="1">
      <alignment vertical="center"/>
    </xf>
    <xf numFmtId="0" fontId="0" fillId="2" borderId="120" xfId="0" applyFill="1" applyBorder="1" applyAlignment="1" applyProtection="1">
      <alignment vertical="center"/>
    </xf>
    <xf numFmtId="0" fontId="0" fillId="2" borderId="115" xfId="0" applyFill="1" applyBorder="1" applyAlignment="1" applyProtection="1">
      <alignment vertical="center"/>
    </xf>
    <xf numFmtId="0" fontId="0" fillId="2" borderId="121" xfId="0" applyFill="1" applyBorder="1" applyAlignment="1" applyProtection="1">
      <alignment vertical="center"/>
    </xf>
    <xf numFmtId="0" fontId="4" fillId="10" borderId="68" xfId="0" applyFont="1" applyFill="1" applyBorder="1" applyAlignment="1" applyProtection="1">
      <alignment vertical="center"/>
    </xf>
    <xf numFmtId="0" fontId="4" fillId="10" borderId="0" xfId="0" applyFont="1" applyFill="1" applyBorder="1" applyAlignment="1" applyProtection="1">
      <alignment vertical="center"/>
    </xf>
    <xf numFmtId="0" fontId="0" fillId="10" borderId="68" xfId="0" applyFill="1" applyBorder="1" applyAlignment="1" applyProtection="1">
      <alignment vertical="center"/>
    </xf>
    <xf numFmtId="0" fontId="0" fillId="10" borderId="0" xfId="0" applyFill="1" applyBorder="1" applyAlignment="1" applyProtection="1">
      <alignment vertical="center"/>
    </xf>
    <xf numFmtId="0" fontId="0" fillId="10" borderId="0" xfId="0" applyFill="1" applyBorder="1" applyAlignment="1" applyProtection="1">
      <alignment horizontal="left"/>
    </xf>
    <xf numFmtId="0" fontId="2" fillId="2" borderId="0" xfId="0" applyFont="1" applyFill="1" applyAlignment="1" applyProtection="1">
      <alignment vertical="center"/>
    </xf>
    <xf numFmtId="0" fontId="4" fillId="2" borderId="0" xfId="0" applyFont="1" applyFill="1" applyBorder="1" applyAlignment="1" applyProtection="1">
      <alignment vertical="center" wrapText="1"/>
    </xf>
    <xf numFmtId="0" fontId="40" fillId="2" borderId="0" xfId="0" applyFont="1" applyFill="1" applyBorder="1" applyAlignment="1" applyProtection="1">
      <alignment vertical="center" wrapText="1"/>
    </xf>
    <xf numFmtId="0" fontId="4" fillId="2" borderId="45" xfId="0" applyFont="1" applyFill="1" applyBorder="1" applyAlignment="1" applyProtection="1">
      <alignment vertical="center" wrapText="1"/>
    </xf>
    <xf numFmtId="0" fontId="4" fillId="2" borderId="45" xfId="0" applyFont="1" applyFill="1" applyBorder="1" applyAlignment="1" applyProtection="1">
      <alignment wrapText="1"/>
    </xf>
    <xf numFmtId="0" fontId="4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6" fillId="2" borderId="115" xfId="0" applyFont="1" applyFill="1" applyBorder="1" applyAlignment="1" applyProtection="1">
      <alignment vertical="center"/>
    </xf>
    <xf numFmtId="0" fontId="6" fillId="2" borderId="121" xfId="0" applyFont="1" applyFill="1" applyBorder="1" applyAlignment="1" applyProtection="1">
      <alignment horizontal="right" vertical="center"/>
    </xf>
    <xf numFmtId="0" fontId="60" fillId="0" borderId="0" xfId="0" applyFont="1" applyAlignment="1" applyProtection="1">
      <alignment horizontal="left" vertical="center" wrapText="1" indent="2"/>
    </xf>
    <xf numFmtId="179" fontId="2" fillId="3" borderId="5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 applyBorder="1" applyAlignment="1" applyProtection="1">
      <alignment horizontal="left" vertical="center" wrapText="1" indent="1"/>
    </xf>
    <xf numFmtId="0" fontId="3" fillId="0" borderId="0" xfId="0" applyFont="1" applyFill="1" applyBorder="1" applyAlignment="1" applyProtection="1">
      <alignment horizontal="left" vertical="center" indent="1"/>
    </xf>
    <xf numFmtId="0" fontId="12" fillId="0" borderId="0" xfId="0" applyFont="1" applyFill="1" applyAlignment="1" applyProtection="1">
      <alignment horizontal="left" vertical="center"/>
    </xf>
    <xf numFmtId="0" fontId="12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vertical="center"/>
    </xf>
    <xf numFmtId="0" fontId="12" fillId="0" borderId="0" xfId="0" applyFont="1" applyFill="1" applyAlignment="1" applyProtection="1">
      <alignment horizontal="right" vertical="center"/>
    </xf>
    <xf numFmtId="0" fontId="70" fillId="2" borderId="0" xfId="0" applyFont="1" applyFill="1" applyBorder="1" applyAlignment="1" applyProtection="1">
      <alignment horizontal="center" vertical="center"/>
    </xf>
    <xf numFmtId="4" fontId="60" fillId="0" borderId="23" xfId="0" applyNumberFormat="1" applyFont="1" applyFill="1" applyBorder="1" applyAlignment="1" applyProtection="1">
      <alignment horizontal="center" vertical="center"/>
    </xf>
    <xf numFmtId="4" fontId="60" fillId="10" borderId="4" xfId="0" applyNumberFormat="1" applyFont="1" applyFill="1" applyBorder="1" applyAlignment="1" applyProtection="1">
      <alignment horizontal="center" vertical="center"/>
    </xf>
    <xf numFmtId="4" fontId="60" fillId="10" borderId="8" xfId="0" applyNumberFormat="1" applyFont="1" applyFill="1" applyBorder="1" applyAlignment="1" applyProtection="1">
      <alignment horizontal="center" vertical="center"/>
    </xf>
    <xf numFmtId="0" fontId="3" fillId="2" borderId="115" xfId="4" applyFont="1" applyFill="1" applyBorder="1" applyAlignment="1" applyProtection="1">
      <alignment horizontal="left" vertical="center"/>
    </xf>
    <xf numFmtId="164" fontId="2" fillId="3" borderId="38" xfId="0" applyNumberFormat="1" applyFont="1" applyFill="1" applyBorder="1" applyAlignment="1" applyProtection="1">
      <alignment horizontal="left" vertical="center"/>
      <protection locked="0"/>
    </xf>
    <xf numFmtId="0" fontId="0" fillId="2" borderId="0" xfId="0" applyFill="1" applyBorder="1" applyAlignment="1" applyProtection="1">
      <alignment horizontal="left" vertical="center"/>
    </xf>
    <xf numFmtId="0" fontId="0" fillId="2" borderId="39" xfId="0" applyFill="1" applyBorder="1" applyAlignment="1" applyProtection="1">
      <alignment horizontal="left" vertical="center"/>
    </xf>
    <xf numFmtId="0" fontId="5" fillId="2" borderId="16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 vertical="center"/>
    </xf>
    <xf numFmtId="176" fontId="37" fillId="11" borderId="68" xfId="0" applyNumberFormat="1" applyFont="1" applyFill="1" applyBorder="1" applyAlignment="1" applyProtection="1">
      <alignment horizontal="center" vertical="center"/>
    </xf>
    <xf numFmtId="176" fontId="37" fillId="11" borderId="0" xfId="0" applyNumberFormat="1" applyFont="1" applyFill="1" applyBorder="1" applyAlignment="1" applyProtection="1">
      <alignment horizontal="center" vertical="center"/>
    </xf>
    <xf numFmtId="176" fontId="37" fillId="11" borderId="120" xfId="0" applyNumberFormat="1" applyFont="1" applyFill="1" applyBorder="1" applyAlignment="1" applyProtection="1">
      <alignment horizontal="center" vertical="center" wrapText="1"/>
    </xf>
    <xf numFmtId="176" fontId="37" fillId="11" borderId="115" xfId="0" applyNumberFormat="1" applyFont="1" applyFill="1" applyBorder="1" applyAlignment="1" applyProtection="1">
      <alignment horizontal="center" vertical="center"/>
    </xf>
    <xf numFmtId="176" fontId="37" fillId="11" borderId="121" xfId="0" applyNumberFormat="1" applyFont="1" applyFill="1" applyBorder="1" applyAlignment="1" applyProtection="1">
      <alignment horizontal="center" vertical="center"/>
    </xf>
    <xf numFmtId="176" fontId="37" fillId="11" borderId="7" xfId="0" applyNumberFormat="1" applyFont="1" applyFill="1" applyBorder="1" applyAlignment="1" applyProtection="1">
      <alignment horizontal="center" vertical="center"/>
    </xf>
    <xf numFmtId="0" fontId="0" fillId="2" borderId="115" xfId="0" applyFill="1" applyBorder="1" applyAlignment="1" applyProtection="1">
      <alignment horizontal="left" vertical="center"/>
    </xf>
    <xf numFmtId="0" fontId="0" fillId="2" borderId="121" xfId="0" applyFill="1" applyBorder="1" applyAlignment="1" applyProtection="1">
      <alignment horizontal="right" vertical="center"/>
    </xf>
    <xf numFmtId="0" fontId="4" fillId="2" borderId="68" xfId="0" applyFont="1" applyFill="1" applyBorder="1" applyAlignment="1" applyProtection="1">
      <alignment horizontal="left" vertical="center"/>
    </xf>
    <xf numFmtId="0" fontId="2" fillId="2" borderId="53" xfId="0" applyFont="1" applyFill="1" applyBorder="1" applyAlignment="1" applyProtection="1">
      <alignment horizontal="center" vertical="center" wrapText="1"/>
    </xf>
    <xf numFmtId="176" fontId="37" fillId="11" borderId="4" xfId="0" applyNumberFormat="1" applyFont="1" applyFill="1" applyBorder="1" applyAlignment="1" applyProtection="1">
      <alignment horizontal="center" vertical="center" wrapText="1"/>
    </xf>
    <xf numFmtId="176" fontId="37" fillId="11" borderId="149" xfId="0" applyNumberFormat="1" applyFont="1" applyFill="1" applyBorder="1" applyAlignment="1" applyProtection="1">
      <alignment horizontal="center" vertical="center" wrapText="1"/>
    </xf>
    <xf numFmtId="176" fontId="4" fillId="10" borderId="0" xfId="0" applyNumberFormat="1" applyFont="1" applyFill="1" applyBorder="1" applyAlignment="1" applyProtection="1">
      <alignment wrapText="1"/>
    </xf>
    <xf numFmtId="0" fontId="4" fillId="10" borderId="0" xfId="0" applyFont="1" applyFill="1" applyBorder="1" applyAlignment="1" applyProtection="1">
      <alignment wrapText="1"/>
    </xf>
    <xf numFmtId="175" fontId="52" fillId="2" borderId="0" xfId="1" applyNumberFormat="1" applyFont="1" applyFill="1" applyBorder="1" applyAlignment="1" applyProtection="1">
      <alignment horizontal="center" vertical="center"/>
    </xf>
    <xf numFmtId="174" fontId="52" fillId="2" borderId="0" xfId="1" applyNumberFormat="1" applyFont="1" applyFill="1" applyAlignment="1" applyProtection="1">
      <alignment horizontal="center" vertical="center"/>
    </xf>
    <xf numFmtId="43" fontId="52" fillId="2" borderId="0" xfId="1" applyFont="1" applyFill="1" applyAlignment="1" applyProtection="1">
      <alignment horizontal="center" vertical="center"/>
    </xf>
    <xf numFmtId="172" fontId="12" fillId="10" borderId="116" xfId="4" applyNumberFormat="1" applyFont="1" applyFill="1" applyBorder="1" applyAlignment="1" applyProtection="1">
      <alignment horizontal="center"/>
    </xf>
    <xf numFmtId="172" fontId="12" fillId="10" borderId="4" xfId="4" applyNumberFormat="1" applyFont="1" applyFill="1" applyBorder="1" applyAlignment="1" applyProtection="1">
      <alignment horizontal="center"/>
    </xf>
    <xf numFmtId="172" fontId="12" fillId="10" borderId="35" xfId="4" applyNumberFormat="1" applyFont="1" applyFill="1" applyBorder="1" applyAlignment="1" applyProtection="1">
      <alignment horizontal="center"/>
    </xf>
    <xf numFmtId="0" fontId="2" fillId="11" borderId="111" xfId="0" applyFont="1" applyFill="1" applyBorder="1" applyAlignment="1" applyProtection="1">
      <alignment horizontal="center" vertical="center" wrapText="1"/>
    </xf>
    <xf numFmtId="0" fontId="29" fillId="11" borderId="111" xfId="0" applyFont="1" applyFill="1" applyBorder="1" applyAlignment="1" applyProtection="1">
      <alignment horizontal="center" vertical="center" wrapText="1"/>
    </xf>
    <xf numFmtId="0" fontId="5" fillId="11" borderId="134" xfId="0" applyFont="1" applyFill="1" applyBorder="1" applyAlignment="1" applyProtection="1">
      <alignment horizontal="center" vertical="center" wrapText="1"/>
    </xf>
    <xf numFmtId="168" fontId="60" fillId="11" borderId="1" xfId="0" applyNumberFormat="1" applyFont="1" applyFill="1" applyBorder="1" applyAlignment="1" applyProtection="1">
      <alignment horizontal="center" vertical="center"/>
    </xf>
    <xf numFmtId="187" fontId="60" fillId="11" borderId="1" xfId="0" applyNumberFormat="1" applyFont="1" applyFill="1" applyBorder="1" applyAlignment="1" applyProtection="1">
      <alignment horizontal="center" vertical="center"/>
    </xf>
    <xf numFmtId="185" fontId="60" fillId="11" borderId="25" xfId="0" applyNumberFormat="1" applyFont="1" applyFill="1" applyBorder="1" applyAlignment="1" applyProtection="1">
      <alignment horizontal="center" vertical="center"/>
    </xf>
    <xf numFmtId="187" fontId="60" fillId="11" borderId="25" xfId="0" applyNumberFormat="1" applyFont="1" applyFill="1" applyBorder="1" applyAlignment="1" applyProtection="1">
      <alignment horizontal="center" vertical="center"/>
    </xf>
    <xf numFmtId="171" fontId="12" fillId="3" borderId="28" xfId="0" applyNumberFormat="1" applyFont="1" applyFill="1" applyBorder="1" applyAlignment="1" applyProtection="1">
      <alignment horizontal="center"/>
    </xf>
    <xf numFmtId="171" fontId="12" fillId="3" borderId="36" xfId="0" applyNumberFormat="1" applyFont="1" applyFill="1" applyBorder="1" applyAlignment="1" applyProtection="1">
      <alignment horizontal="center"/>
    </xf>
    <xf numFmtId="0" fontId="12" fillId="3" borderId="36" xfId="0" applyNumberFormat="1" applyFont="1" applyFill="1" applyBorder="1" applyAlignment="1" applyProtection="1">
      <alignment horizontal="center"/>
    </xf>
    <xf numFmtId="172" fontId="12" fillId="3" borderId="26" xfId="0" applyNumberFormat="1" applyFont="1" applyFill="1" applyBorder="1" applyAlignment="1" applyProtection="1">
      <alignment horizontal="center"/>
    </xf>
    <xf numFmtId="171" fontId="12" fillId="3" borderId="4" xfId="0" applyNumberFormat="1" applyFont="1" applyFill="1" applyBorder="1" applyAlignment="1" applyProtection="1">
      <alignment horizontal="center"/>
    </xf>
    <xf numFmtId="171" fontId="12" fillId="3" borderId="8" xfId="0" applyNumberFormat="1" applyFont="1" applyFill="1" applyBorder="1" applyAlignment="1" applyProtection="1">
      <alignment horizontal="center"/>
    </xf>
    <xf numFmtId="0" fontId="12" fillId="3" borderId="7" xfId="0" applyNumberFormat="1" applyFont="1" applyFill="1" applyBorder="1" applyAlignment="1" applyProtection="1">
      <alignment horizontal="center"/>
    </xf>
    <xf numFmtId="172" fontId="12" fillId="3" borderId="35" xfId="0" applyNumberFormat="1" applyFont="1" applyFill="1" applyBorder="1" applyAlignment="1" applyProtection="1">
      <alignment horizontal="center"/>
    </xf>
    <xf numFmtId="0" fontId="12" fillId="3" borderId="8" xfId="0" applyNumberFormat="1" applyFont="1" applyFill="1" applyBorder="1" applyAlignment="1" applyProtection="1">
      <alignment horizontal="center"/>
    </xf>
    <xf numFmtId="172" fontId="12" fillId="3" borderId="4" xfId="0" applyNumberFormat="1" applyFont="1" applyFill="1" applyBorder="1" applyAlignment="1" applyProtection="1">
      <alignment horizontal="center"/>
    </xf>
    <xf numFmtId="171" fontId="12" fillId="3" borderId="68" xfId="0" applyNumberFormat="1" applyFont="1" applyFill="1" applyBorder="1" applyAlignment="1" applyProtection="1">
      <alignment horizontal="center"/>
    </xf>
    <xf numFmtId="171" fontId="12" fillId="3" borderId="7" xfId="0" applyNumberFormat="1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 vertical="center" wrapText="1"/>
    </xf>
    <xf numFmtId="171" fontId="66" fillId="10" borderId="0" xfId="0" applyNumberFormat="1" applyFont="1" applyFill="1" applyBorder="1" applyAlignment="1" applyProtection="1">
      <alignment horizontal="center"/>
    </xf>
    <xf numFmtId="0" fontId="2" fillId="2" borderId="16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center"/>
    </xf>
    <xf numFmtId="0" fontId="60" fillId="0" borderId="0" xfId="0" applyFont="1" applyBorder="1" applyProtection="1"/>
    <xf numFmtId="0" fontId="79" fillId="0" borderId="0" xfId="0" applyFont="1" applyBorder="1" applyProtection="1"/>
    <xf numFmtId="0" fontId="80" fillId="0" borderId="0" xfId="0" applyFont="1" applyBorder="1" applyProtection="1"/>
    <xf numFmtId="0" fontId="80" fillId="0" borderId="0" xfId="0" applyFont="1" applyBorder="1" applyAlignment="1" applyProtection="1">
      <alignment horizontal="justify"/>
    </xf>
    <xf numFmtId="0" fontId="82" fillId="0" borderId="0" xfId="4" quotePrefix="1" applyFont="1" applyBorder="1" applyAlignment="1" applyProtection="1">
      <alignment horizontal="center" vertical="center" wrapText="1"/>
    </xf>
    <xf numFmtId="0" fontId="3" fillId="0" borderId="0" xfId="4" quotePrefix="1" applyFont="1" applyBorder="1" applyAlignment="1" applyProtection="1">
      <alignment horizontal="center" vertical="center" wrapText="1"/>
    </xf>
    <xf numFmtId="0" fontId="3" fillId="0" borderId="0" xfId="4" quotePrefix="1" applyFont="1" applyBorder="1" applyAlignment="1" applyProtection="1">
      <alignment vertical="center" wrapText="1"/>
    </xf>
    <xf numFmtId="0" fontId="11" fillId="0" borderId="0" xfId="4" applyFont="1" applyFill="1" applyBorder="1" applyAlignment="1">
      <alignment horizontal="center" vertical="center"/>
    </xf>
    <xf numFmtId="0" fontId="38" fillId="2" borderId="0" xfId="4" applyFont="1" applyFill="1" applyBorder="1" applyAlignment="1">
      <alignment horizontal="left"/>
    </xf>
    <xf numFmtId="0" fontId="0" fillId="2" borderId="0" xfId="0" applyFill="1" applyProtection="1"/>
    <xf numFmtId="0" fontId="84" fillId="0" borderId="0" xfId="5" quotePrefix="1" applyFont="1" applyFill="1" applyBorder="1" applyAlignment="1" applyProtection="1">
      <alignment vertical="center" wrapText="1"/>
    </xf>
    <xf numFmtId="0" fontId="3" fillId="0" borderId="0" xfId="4" quotePrefix="1" applyFont="1" applyFill="1" applyBorder="1" applyAlignment="1" applyProtection="1">
      <alignment vertical="center" wrapText="1"/>
    </xf>
    <xf numFmtId="0" fontId="60" fillId="0" borderId="0" xfId="0" applyFont="1" applyFill="1" applyBorder="1" applyProtection="1"/>
    <xf numFmtId="0" fontId="0" fillId="0" borderId="0" xfId="0" applyBorder="1" applyAlignment="1" applyProtection="1">
      <alignment horizontal="center" vertical="center"/>
    </xf>
    <xf numFmtId="0" fontId="58" fillId="0" borderId="0" xfId="0" applyFont="1" applyBorder="1" applyAlignment="1" applyProtection="1">
      <alignment horizontal="center" wrapText="1"/>
    </xf>
    <xf numFmtId="0" fontId="56" fillId="0" borderId="0" xfId="0" applyFont="1" applyBorder="1" applyAlignment="1" applyProtection="1">
      <alignment horizontal="center" vertical="center"/>
    </xf>
    <xf numFmtId="0" fontId="5" fillId="0" borderId="132" xfId="0" applyFont="1" applyBorder="1" applyAlignment="1" applyProtection="1">
      <alignment horizontal="justify"/>
    </xf>
    <xf numFmtId="0" fontId="4" fillId="0" borderId="43" xfId="0" applyFont="1" applyBorder="1" applyAlignment="1" applyProtection="1">
      <alignment vertical="center"/>
    </xf>
    <xf numFmtId="0" fontId="4" fillId="0" borderId="43" xfId="0" applyFont="1" applyBorder="1" applyProtection="1"/>
    <xf numFmtId="0" fontId="5" fillId="0" borderId="43" xfId="0" applyFont="1" applyBorder="1" applyAlignment="1" applyProtection="1">
      <alignment horizontal="justify"/>
    </xf>
    <xf numFmtId="0" fontId="5" fillId="0" borderId="43" xfId="0" applyFont="1" applyBorder="1" applyProtection="1"/>
    <xf numFmtId="0" fontId="5" fillId="0" borderId="43" xfId="0" applyFont="1" applyFill="1" applyBorder="1" applyProtection="1"/>
    <xf numFmtId="0" fontId="0" fillId="0" borderId="44" xfId="0" applyBorder="1" applyProtection="1"/>
    <xf numFmtId="0" fontId="5" fillId="0" borderId="45" xfId="0" applyFont="1" applyBorder="1" applyAlignment="1" applyProtection="1">
      <alignment horizontal="justify"/>
    </xf>
    <xf numFmtId="0" fontId="0" fillId="0" borderId="46" xfId="0" applyBorder="1" applyProtection="1"/>
    <xf numFmtId="0" fontId="5" fillId="0" borderId="47" xfId="0" applyFont="1" applyBorder="1" applyAlignment="1" applyProtection="1">
      <alignment horizontal="justify"/>
    </xf>
    <xf numFmtId="0" fontId="3" fillId="0" borderId="48" xfId="4" quotePrefix="1" applyFont="1" applyBorder="1" applyAlignment="1" applyProtection="1">
      <alignment vertical="center" wrapText="1"/>
    </xf>
    <xf numFmtId="0" fontId="0" fillId="0" borderId="49" xfId="0" applyBorder="1" applyProtection="1"/>
    <xf numFmtId="0" fontId="5" fillId="0" borderId="0" xfId="0" applyFont="1" applyFill="1" applyAlignment="1" applyProtection="1">
      <alignment horizontal="left" vertical="center" indent="1"/>
    </xf>
    <xf numFmtId="0" fontId="8" fillId="0" borderId="0" xfId="0" applyFont="1" applyFill="1" applyAlignment="1" applyProtection="1">
      <alignment vertical="center"/>
    </xf>
    <xf numFmtId="0" fontId="3" fillId="10" borderId="81" xfId="0" applyFont="1" applyFill="1" applyBorder="1" applyAlignment="1" applyProtection="1">
      <alignment horizontal="center" vertical="center"/>
    </xf>
    <xf numFmtId="4" fontId="3" fillId="10" borderId="80" xfId="0" applyNumberFormat="1" applyFont="1" applyFill="1" applyBorder="1" applyAlignment="1" applyProtection="1">
      <alignment horizontal="center" vertical="center"/>
    </xf>
    <xf numFmtId="4" fontId="3" fillId="10" borderId="128" xfId="0" applyNumberFormat="1" applyFont="1" applyFill="1" applyBorder="1" applyAlignment="1" applyProtection="1">
      <alignment horizontal="center" vertical="center"/>
    </xf>
    <xf numFmtId="183" fontId="3" fillId="2" borderId="58" xfId="0" applyNumberFormat="1" applyFont="1" applyFill="1" applyBorder="1" applyAlignment="1" applyProtection="1">
      <alignment horizontal="center" vertical="center"/>
    </xf>
    <xf numFmtId="0" fontId="60" fillId="0" borderId="0" xfId="0" applyFont="1" applyAlignment="1" applyProtection="1">
      <alignment vertical="center"/>
    </xf>
    <xf numFmtId="0" fontId="60" fillId="0" borderId="0" xfId="0" applyFont="1" applyAlignment="1" applyProtection="1">
      <alignment horizontal="center" vertical="center"/>
    </xf>
    <xf numFmtId="0" fontId="60" fillId="0" borderId="0" xfId="0" applyFont="1" applyProtection="1"/>
    <xf numFmtId="0" fontId="87" fillId="0" borderId="0" xfId="0" applyFont="1" applyFill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center" vertical="center" wrapText="1"/>
    </xf>
    <xf numFmtId="0" fontId="99" fillId="2" borderId="0" xfId="4" applyFont="1" applyFill="1" applyAlignment="1" applyProtection="1">
      <alignment horizontal="center"/>
    </xf>
    <xf numFmtId="179" fontId="4" fillId="2" borderId="0" xfId="4" applyNumberFormat="1" applyFont="1" applyFill="1" applyBorder="1" applyAlignment="1">
      <alignment horizontal="left" wrapText="1"/>
    </xf>
    <xf numFmtId="179" fontId="4" fillId="2" borderId="0" xfId="4" applyNumberFormat="1" applyFont="1" applyFill="1" applyBorder="1" applyAlignment="1">
      <alignment horizontal="left"/>
    </xf>
    <xf numFmtId="179" fontId="4" fillId="2" borderId="0" xfId="4" applyNumberFormat="1" applyFont="1" applyFill="1" applyBorder="1" applyAlignment="1">
      <alignment horizontal="left" vertical="center"/>
    </xf>
    <xf numFmtId="0" fontId="81" fillId="0" borderId="0" xfId="0" applyFont="1" applyBorder="1" applyAlignment="1" applyProtection="1">
      <alignment horizontal="center" wrapText="1"/>
    </xf>
    <xf numFmtId="0" fontId="58" fillId="0" borderId="0" xfId="0" applyFont="1" applyBorder="1" applyProtection="1"/>
    <xf numFmtId="0" fontId="12" fillId="0" borderId="0" xfId="0" applyFont="1" applyFill="1" applyBorder="1" applyAlignment="1" applyProtection="1">
      <alignment horizontal="left" vertical="center" wrapText="1"/>
    </xf>
    <xf numFmtId="0" fontId="88" fillId="0" borderId="0" xfId="0" applyFont="1" applyFill="1" applyAlignment="1" applyProtection="1">
      <alignment vertical="center"/>
    </xf>
    <xf numFmtId="0" fontId="100" fillId="0" borderId="0" xfId="0" applyFont="1" applyFill="1" applyProtection="1"/>
    <xf numFmtId="0" fontId="94" fillId="2" borderId="0" xfId="4" applyFont="1" applyFill="1" applyAlignment="1" applyProtection="1">
      <alignment horizontal="center" vertical="center"/>
    </xf>
    <xf numFmtId="0" fontId="60" fillId="2" borderId="0" xfId="4" applyFont="1" applyFill="1" applyAlignment="1" applyProtection="1">
      <alignment horizontal="center"/>
    </xf>
    <xf numFmtId="0" fontId="103" fillId="0" borderId="0" xfId="7" quotePrefix="1" applyFont="1" applyBorder="1" applyAlignment="1" applyProtection="1">
      <alignment vertical="center" wrapText="1"/>
    </xf>
    <xf numFmtId="0" fontId="3" fillId="2" borderId="0" xfId="0" applyFont="1" applyFill="1" applyProtection="1"/>
    <xf numFmtId="0" fontId="104" fillId="2" borderId="0" xfId="0" applyFont="1" applyFill="1" applyProtection="1"/>
    <xf numFmtId="166" fontId="104" fillId="2" borderId="0" xfId="1" applyNumberFormat="1" applyFont="1" applyFill="1" applyProtection="1"/>
    <xf numFmtId="0" fontId="88" fillId="0" borderId="0" xfId="0" applyFont="1" applyFill="1" applyProtection="1"/>
    <xf numFmtId="0" fontId="66" fillId="0" borderId="0" xfId="0" applyFont="1" applyFill="1" applyBorder="1" applyAlignment="1" applyProtection="1">
      <alignment horizontal="left" vertical="center" wrapText="1"/>
    </xf>
    <xf numFmtId="0" fontId="0" fillId="2" borderId="0" xfId="0" applyFill="1" applyBorder="1" applyAlignment="1" applyProtection="1">
      <alignment horizontal="left" vertical="center"/>
    </xf>
    <xf numFmtId="0" fontId="0" fillId="2" borderId="39" xfId="0" applyFill="1" applyBorder="1" applyAlignment="1" applyProtection="1">
      <alignment horizontal="left" vertical="center"/>
    </xf>
    <xf numFmtId="0" fontId="18" fillId="0" borderId="0" xfId="0" applyFont="1" applyAlignment="1" applyProtection="1">
      <alignment horizontal="left" vertical="center" wrapText="1" indent="6"/>
    </xf>
    <xf numFmtId="0" fontId="2" fillId="3" borderId="38" xfId="0" applyFont="1" applyFill="1" applyBorder="1" applyAlignment="1" applyProtection="1">
      <alignment horizontal="left" vertical="center" wrapText="1"/>
      <protection locked="0"/>
    </xf>
    <xf numFmtId="172" fontId="7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 wrapText="1"/>
    </xf>
    <xf numFmtId="4" fontId="60" fillId="10" borderId="50" xfId="0" applyNumberFormat="1" applyFont="1" applyFill="1" applyBorder="1" applyAlignment="1" applyProtection="1">
      <alignment horizontal="center" vertical="center"/>
    </xf>
    <xf numFmtId="0" fontId="2" fillId="2" borderId="16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2" fillId="2" borderId="111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/>
    </xf>
    <xf numFmtId="0" fontId="29" fillId="2" borderId="111" xfId="0" applyFont="1" applyFill="1" applyBorder="1" applyAlignment="1" applyProtection="1">
      <alignment horizontal="center" vertical="center" wrapText="1"/>
    </xf>
    <xf numFmtId="0" fontId="29" fillId="2" borderId="16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center" wrapText="1" indent="1"/>
    </xf>
    <xf numFmtId="0" fontId="3" fillId="2" borderId="0" xfId="0" applyFont="1" applyFill="1" applyBorder="1" applyAlignment="1" applyProtection="1">
      <alignment horizontal="left" vertical="center" indent="1"/>
    </xf>
    <xf numFmtId="0" fontId="0" fillId="0" borderId="0" xfId="0" applyAlignment="1" applyProtection="1">
      <alignment vertical="center"/>
    </xf>
    <xf numFmtId="0" fontId="5" fillId="10" borderId="0" xfId="0" applyFont="1" applyFill="1" applyBorder="1" applyAlignment="1" applyProtection="1">
      <alignment horizontal="center" vertical="center"/>
    </xf>
    <xf numFmtId="0" fontId="0" fillId="2" borderId="121" xfId="0" applyFill="1" applyBorder="1" applyAlignment="1" applyProtection="1">
      <alignment horizontal="right" vertical="center"/>
    </xf>
    <xf numFmtId="0" fontId="8" fillId="2" borderId="38" xfId="0" applyFont="1" applyFill="1" applyBorder="1" applyAlignment="1" applyProtection="1">
      <alignment horizontal="left" vertical="center"/>
    </xf>
    <xf numFmtId="0" fontId="8" fillId="2" borderId="37" xfId="0" applyFont="1" applyFill="1" applyBorder="1" applyAlignment="1" applyProtection="1">
      <alignment horizontal="left" vertical="center"/>
    </xf>
    <xf numFmtId="0" fontId="8" fillId="2" borderId="51" xfId="0" applyFont="1" applyFill="1" applyBorder="1" applyAlignment="1" applyProtection="1">
      <alignment vertical="center"/>
    </xf>
    <xf numFmtId="0" fontId="8" fillId="2" borderId="38" xfId="0" applyFont="1" applyFill="1" applyBorder="1" applyAlignment="1" applyProtection="1">
      <alignment vertical="center"/>
    </xf>
    <xf numFmtId="0" fontId="8" fillId="2" borderId="51" xfId="0" applyFont="1" applyFill="1" applyBorder="1" applyAlignment="1" applyProtection="1">
      <alignment horizontal="left" vertical="center"/>
    </xf>
    <xf numFmtId="0" fontId="10" fillId="2" borderId="53" xfId="0" applyFont="1" applyFill="1" applyBorder="1" applyAlignment="1" applyProtection="1">
      <alignment horizontal="left" vertical="center"/>
    </xf>
    <xf numFmtId="0" fontId="10" fillId="2" borderId="57" xfId="0" applyFont="1" applyFill="1" applyBorder="1" applyAlignment="1" applyProtection="1">
      <alignment horizontal="left" vertical="center"/>
    </xf>
    <xf numFmtId="0" fontId="4" fillId="2" borderId="39" xfId="0" applyFont="1" applyFill="1" applyBorder="1" applyAlignment="1" applyProtection="1">
      <alignment horizontal="left" vertical="center"/>
    </xf>
    <xf numFmtId="0" fontId="4" fillId="2" borderId="68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left" vertical="center"/>
    </xf>
    <xf numFmtId="0" fontId="0" fillId="2" borderId="0" xfId="0" applyFill="1" applyAlignment="1" applyProtection="1">
      <alignment horizontal="right"/>
    </xf>
    <xf numFmtId="0" fontId="48" fillId="2" borderId="0" xfId="4" applyFont="1" applyFill="1" applyAlignment="1" applyProtection="1">
      <alignment horizontal="justify" wrapText="1"/>
    </xf>
    <xf numFmtId="0" fontId="38" fillId="2" borderId="0" xfId="4" applyFont="1" applyFill="1" applyAlignment="1" applyProtection="1">
      <alignment horizontal="justify" wrapText="1"/>
    </xf>
    <xf numFmtId="0" fontId="0" fillId="2" borderId="0" xfId="0" applyFill="1" applyBorder="1" applyAlignment="1" applyProtection="1">
      <alignment horizontal="left"/>
    </xf>
    <xf numFmtId="176" fontId="37" fillId="11" borderId="150" xfId="0" applyNumberFormat="1" applyFont="1" applyFill="1" applyBorder="1" applyAlignment="1" applyProtection="1">
      <alignment horizontal="center" vertical="center" wrapText="1"/>
    </xf>
    <xf numFmtId="176" fontId="37" fillId="11" borderId="15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Border="1" applyProtection="1"/>
    <xf numFmtId="0" fontId="90" fillId="0" borderId="0" xfId="0" applyFont="1" applyAlignment="1" applyProtection="1">
      <alignment vertical="center"/>
    </xf>
    <xf numFmtId="0" fontId="5" fillId="10" borderId="0" xfId="0" applyFont="1" applyFill="1" applyBorder="1" applyAlignment="1" applyProtection="1">
      <alignment horizontal="center" vertical="center"/>
    </xf>
    <xf numFmtId="4" fontId="60" fillId="10" borderId="50" xfId="0" applyNumberFormat="1" applyFont="1" applyFill="1" applyBorder="1" applyAlignment="1" applyProtection="1">
      <alignment horizontal="center" vertical="center"/>
    </xf>
    <xf numFmtId="185" fontId="60" fillId="3" borderId="25" xfId="0" applyNumberFormat="1" applyFont="1" applyFill="1" applyBorder="1" applyAlignment="1" applyProtection="1">
      <alignment horizontal="center" vertical="center"/>
      <protection locked="0"/>
    </xf>
    <xf numFmtId="0" fontId="7" fillId="13" borderId="16" xfId="4" applyFont="1" applyFill="1" applyBorder="1" applyAlignment="1" applyProtection="1">
      <alignment horizontal="center" vertical="center" wrapText="1"/>
      <protection locked="0"/>
    </xf>
    <xf numFmtId="176" fontId="60" fillId="11" borderId="142" xfId="0" applyNumberFormat="1" applyFont="1" applyFill="1" applyBorder="1" applyAlignment="1" applyProtection="1">
      <alignment horizontal="center" vertical="center"/>
    </xf>
    <xf numFmtId="176" fontId="60" fillId="13" borderId="4" xfId="0" applyNumberFormat="1" applyFont="1" applyFill="1" applyBorder="1" applyAlignment="1" applyProtection="1">
      <alignment horizontal="center" vertical="center" wrapText="1"/>
      <protection locked="0"/>
    </xf>
    <xf numFmtId="176" fontId="60" fillId="11" borderId="1" xfId="0" applyNumberFormat="1" applyFont="1" applyFill="1" applyBorder="1" applyAlignment="1" applyProtection="1">
      <alignment horizontal="center" vertical="center" wrapText="1"/>
    </xf>
    <xf numFmtId="176" fontId="60" fillId="13" borderId="149" xfId="0" applyNumberFormat="1" applyFont="1" applyFill="1" applyBorder="1" applyAlignment="1" applyProtection="1">
      <alignment horizontal="center" vertical="center" wrapText="1"/>
      <protection locked="0"/>
    </xf>
    <xf numFmtId="176" fontId="60" fillId="11" borderId="18" xfId="0" applyNumberFormat="1" applyFont="1" applyFill="1" applyBorder="1" applyAlignment="1" applyProtection="1">
      <alignment horizontal="center" vertical="center" wrapText="1"/>
    </xf>
    <xf numFmtId="176" fontId="60" fillId="13" borderId="4" xfId="0" applyNumberFormat="1" applyFont="1" applyFill="1" applyBorder="1" applyAlignment="1" applyProtection="1">
      <alignment horizontal="center" vertical="center"/>
      <protection locked="0"/>
    </xf>
    <xf numFmtId="176" fontId="60" fillId="13" borderId="1" xfId="0" applyNumberFormat="1" applyFont="1" applyFill="1" applyBorder="1" applyAlignment="1" applyProtection="1">
      <alignment horizontal="center" vertical="center"/>
      <protection locked="0"/>
    </xf>
    <xf numFmtId="176" fontId="60" fillId="13" borderId="68" xfId="0" applyNumberFormat="1" applyFont="1" applyFill="1" applyBorder="1" applyAlignment="1" applyProtection="1">
      <alignment horizontal="center" vertical="center"/>
      <protection locked="0"/>
    </xf>
    <xf numFmtId="176" fontId="60" fillId="13" borderId="149" xfId="0" applyNumberFormat="1" applyFont="1" applyFill="1" applyBorder="1" applyAlignment="1" applyProtection="1">
      <alignment horizontal="center" vertical="center"/>
      <protection locked="0"/>
    </xf>
    <xf numFmtId="176" fontId="60" fillId="13" borderId="46" xfId="0" applyNumberFormat="1" applyFont="1" applyFill="1" applyBorder="1" applyAlignment="1" applyProtection="1">
      <alignment horizontal="center" vertical="center"/>
      <protection locked="0"/>
    </xf>
    <xf numFmtId="176" fontId="60" fillId="11" borderId="146" xfId="0" applyNumberFormat="1" applyFont="1" applyFill="1" applyBorder="1" applyAlignment="1" applyProtection="1">
      <alignment horizontal="center" vertical="center" wrapText="1"/>
    </xf>
    <xf numFmtId="176" fontId="60" fillId="11" borderId="147" xfId="0" applyNumberFormat="1" applyFont="1" applyFill="1" applyBorder="1" applyAlignment="1" applyProtection="1">
      <alignment horizontal="center" vertical="center" wrapText="1"/>
    </xf>
    <xf numFmtId="176" fontId="60" fillId="11" borderId="148" xfId="0" applyNumberFormat="1" applyFont="1" applyFill="1" applyBorder="1" applyAlignment="1" applyProtection="1">
      <alignment horizontal="center" vertical="center" wrapText="1"/>
    </xf>
    <xf numFmtId="176" fontId="60" fillId="11" borderId="17" xfId="0" applyNumberFormat="1" applyFont="1" applyFill="1" applyBorder="1" applyAlignment="1" applyProtection="1">
      <alignment horizontal="center" vertical="center" wrapText="1"/>
    </xf>
    <xf numFmtId="176" fontId="60" fillId="11" borderId="37" xfId="0" applyNumberFormat="1" applyFont="1" applyFill="1" applyBorder="1" applyAlignment="1" applyProtection="1">
      <alignment horizontal="center" vertical="center" wrapText="1"/>
    </xf>
    <xf numFmtId="176" fontId="60" fillId="11" borderId="105" xfId="0" applyNumberFormat="1" applyFont="1" applyFill="1" applyBorder="1" applyAlignment="1" applyProtection="1">
      <alignment horizontal="center" vertical="center" wrapText="1"/>
    </xf>
    <xf numFmtId="176" fontId="60" fillId="11" borderId="68" xfId="0" applyNumberFormat="1" applyFont="1" applyFill="1" applyBorder="1" applyAlignment="1" applyProtection="1">
      <alignment horizontal="center" vertical="center" wrapText="1"/>
    </xf>
    <xf numFmtId="176" fontId="60" fillId="11" borderId="0" xfId="0" applyNumberFormat="1" applyFont="1" applyFill="1" applyBorder="1" applyAlignment="1" applyProtection="1">
      <alignment horizontal="center" vertical="center" wrapText="1"/>
    </xf>
    <xf numFmtId="176" fontId="60" fillId="11" borderId="46" xfId="0" applyNumberFormat="1" applyFont="1" applyFill="1" applyBorder="1" applyAlignment="1" applyProtection="1">
      <alignment horizontal="center" vertical="center" wrapText="1"/>
    </xf>
    <xf numFmtId="0" fontId="12" fillId="11" borderId="155" xfId="0" quotePrefix="1" applyFont="1" applyFill="1" applyBorder="1" applyAlignment="1" applyProtection="1">
      <alignment vertical="center"/>
    </xf>
    <xf numFmtId="0" fontId="12" fillId="11" borderId="150" xfId="0" quotePrefix="1" applyFont="1" applyFill="1" applyBorder="1" applyAlignment="1" applyProtection="1">
      <alignment vertical="center"/>
    </xf>
    <xf numFmtId="0" fontId="12" fillId="11" borderId="151" xfId="0" quotePrefix="1" applyFont="1" applyFill="1" applyBorder="1" applyAlignment="1" applyProtection="1">
      <alignment vertical="center"/>
    </xf>
    <xf numFmtId="0" fontId="4" fillId="10" borderId="0" xfId="0" applyFont="1" applyFill="1" applyBorder="1" applyAlignment="1" applyProtection="1">
      <alignment horizontal="left" vertical="center"/>
    </xf>
    <xf numFmtId="171" fontId="60" fillId="3" borderId="28" xfId="0" applyNumberFormat="1" applyFont="1" applyFill="1" applyBorder="1" applyAlignment="1" applyProtection="1">
      <alignment horizontal="center"/>
      <protection locked="0"/>
    </xf>
    <xf numFmtId="171" fontId="60" fillId="3" borderId="17" xfId="0" applyNumberFormat="1" applyFont="1" applyFill="1" applyBorder="1" applyAlignment="1" applyProtection="1">
      <alignment horizontal="center"/>
      <protection locked="0"/>
    </xf>
    <xf numFmtId="171" fontId="60" fillId="3" borderId="20" xfId="0" applyNumberFormat="1" applyFont="1" applyFill="1" applyBorder="1" applyAlignment="1" applyProtection="1">
      <alignment horizontal="center"/>
      <protection locked="0"/>
    </xf>
    <xf numFmtId="171" fontId="60" fillId="3" borderId="68" xfId="0" applyNumberFormat="1" applyFont="1" applyFill="1" applyBorder="1" applyAlignment="1" applyProtection="1">
      <alignment horizontal="center"/>
      <protection locked="0"/>
    </xf>
    <xf numFmtId="171" fontId="60" fillId="3" borderId="32" xfId="0" applyNumberFormat="1" applyFont="1" applyFill="1" applyBorder="1" applyAlignment="1" applyProtection="1">
      <alignment horizontal="center"/>
      <protection locked="0"/>
    </xf>
    <xf numFmtId="171" fontId="60" fillId="3" borderId="30" xfId="0" applyNumberFormat="1" applyFont="1" applyFill="1" applyBorder="1" applyAlignment="1" applyProtection="1">
      <alignment horizontal="center"/>
      <protection locked="0"/>
    </xf>
    <xf numFmtId="171" fontId="60" fillId="3" borderId="4" xfId="0" applyNumberFormat="1" applyFont="1" applyFill="1" applyBorder="1" applyAlignment="1" applyProtection="1">
      <alignment horizontal="center"/>
      <protection locked="0"/>
    </xf>
    <xf numFmtId="171" fontId="60" fillId="3" borderId="12" xfId="0" applyNumberFormat="1" applyFont="1" applyFill="1" applyBorder="1" applyAlignment="1" applyProtection="1">
      <alignment horizontal="center"/>
      <protection locked="0"/>
    </xf>
    <xf numFmtId="171" fontId="60" fillId="3" borderId="10" xfId="0" applyNumberFormat="1" applyFont="1" applyFill="1" applyBorder="1" applyAlignment="1" applyProtection="1">
      <alignment horizontal="center"/>
      <protection locked="0"/>
    </xf>
    <xf numFmtId="171" fontId="60" fillId="3" borderId="8" xfId="0" applyNumberFormat="1" applyFont="1" applyFill="1" applyBorder="1" applyAlignment="1" applyProtection="1">
      <alignment horizontal="center"/>
      <protection locked="0"/>
    </xf>
    <xf numFmtId="171" fontId="60" fillId="3" borderId="25" xfId="0" applyNumberFormat="1" applyFont="1" applyFill="1" applyBorder="1" applyAlignment="1" applyProtection="1">
      <alignment horizontal="center"/>
      <protection locked="0"/>
    </xf>
    <xf numFmtId="171" fontId="60" fillId="3" borderId="7" xfId="0" applyNumberFormat="1" applyFont="1" applyFill="1" applyBorder="1" applyAlignment="1" applyProtection="1">
      <alignment horizontal="center"/>
      <protection locked="0"/>
    </xf>
    <xf numFmtId="171" fontId="60" fillId="3" borderId="34" xfId="0" applyNumberFormat="1" applyFont="1" applyFill="1" applyBorder="1" applyAlignment="1" applyProtection="1">
      <alignment horizontal="center"/>
      <protection locked="0"/>
    </xf>
    <xf numFmtId="171" fontId="60" fillId="3" borderId="9" xfId="0" applyNumberFormat="1" applyFont="1" applyFill="1" applyBorder="1" applyAlignment="1" applyProtection="1">
      <alignment horizontal="center"/>
      <protection locked="0"/>
    </xf>
    <xf numFmtId="171" fontId="60" fillId="3" borderId="36" xfId="0" applyNumberFormat="1" applyFont="1" applyFill="1" applyBorder="1" applyAlignment="1" applyProtection="1">
      <alignment horizontal="center"/>
      <protection locked="0"/>
    </xf>
    <xf numFmtId="171" fontId="60" fillId="3" borderId="24" xfId="0" applyNumberFormat="1" applyFont="1" applyFill="1" applyBorder="1" applyAlignment="1" applyProtection="1">
      <alignment horizontal="center"/>
      <protection locked="0"/>
    </xf>
    <xf numFmtId="172" fontId="60" fillId="3" borderId="29" xfId="0" applyNumberFormat="1" applyFont="1" applyFill="1" applyBorder="1" applyAlignment="1" applyProtection="1">
      <alignment horizontal="center"/>
      <protection locked="0"/>
    </xf>
    <xf numFmtId="0" fontId="60" fillId="10" borderId="29" xfId="0" applyFont="1" applyFill="1" applyBorder="1" applyAlignment="1" applyProtection="1">
      <alignment horizontal="center"/>
    </xf>
    <xf numFmtId="172" fontId="60" fillId="11" borderId="116" xfId="4" applyNumberFormat="1" applyFont="1" applyFill="1" applyBorder="1" applyAlignment="1" applyProtection="1">
      <alignment horizontal="center"/>
    </xf>
    <xf numFmtId="172" fontId="60" fillId="3" borderId="4" xfId="0" applyNumberFormat="1" applyFont="1" applyFill="1" applyBorder="1" applyAlignment="1" applyProtection="1">
      <alignment horizontal="center"/>
      <protection locked="0"/>
    </xf>
    <xf numFmtId="0" fontId="60" fillId="10" borderId="4" xfId="0" applyFont="1" applyFill="1" applyBorder="1" applyAlignment="1" applyProtection="1">
      <alignment horizontal="center"/>
    </xf>
    <xf numFmtId="172" fontId="60" fillId="11" borderId="4" xfId="4" applyNumberFormat="1" applyFont="1" applyFill="1" applyBorder="1" applyAlignment="1" applyProtection="1">
      <alignment horizontal="center"/>
    </xf>
    <xf numFmtId="172" fontId="60" fillId="3" borderId="5" xfId="0" applyNumberFormat="1" applyFont="1" applyFill="1" applyBorder="1" applyAlignment="1" applyProtection="1">
      <alignment horizontal="center"/>
      <protection locked="0"/>
    </xf>
    <xf numFmtId="0" fontId="60" fillId="10" borderId="5" xfId="0" applyFont="1" applyFill="1" applyBorder="1" applyAlignment="1" applyProtection="1">
      <alignment horizontal="center"/>
    </xf>
    <xf numFmtId="172" fontId="60" fillId="11" borderId="35" xfId="4" applyNumberFormat="1" applyFont="1" applyFill="1" applyBorder="1" applyAlignment="1" applyProtection="1">
      <alignment horizontal="center"/>
    </xf>
    <xf numFmtId="172" fontId="60" fillId="3" borderId="35" xfId="0" applyNumberFormat="1" applyFont="1" applyFill="1" applyBorder="1" applyAlignment="1" applyProtection="1">
      <alignment horizontal="center"/>
      <protection locked="0"/>
    </xf>
    <xf numFmtId="0" fontId="60" fillId="10" borderId="35" xfId="0" applyFont="1" applyFill="1" applyBorder="1" applyAlignment="1" applyProtection="1">
      <alignment horizontal="center"/>
    </xf>
    <xf numFmtId="172" fontId="60" fillId="3" borderId="26" xfId="0" applyNumberFormat="1" applyFont="1" applyFill="1" applyBorder="1" applyAlignment="1" applyProtection="1">
      <alignment horizontal="center"/>
      <protection locked="0"/>
    </xf>
    <xf numFmtId="0" fontId="60" fillId="10" borderId="26" xfId="0" applyFont="1" applyFill="1" applyBorder="1" applyAlignment="1" applyProtection="1">
      <alignment horizontal="center"/>
    </xf>
    <xf numFmtId="172" fontId="60" fillId="3" borderId="31" xfId="0" applyNumberFormat="1" applyFont="1" applyFill="1" applyBorder="1" applyAlignment="1" applyProtection="1">
      <alignment horizontal="center"/>
      <protection locked="0"/>
    </xf>
    <xf numFmtId="0" fontId="60" fillId="10" borderId="31" xfId="0" applyFont="1" applyFill="1" applyBorder="1" applyAlignment="1" applyProtection="1">
      <alignment horizontal="center"/>
    </xf>
    <xf numFmtId="172" fontId="60" fillId="3" borderId="12" xfId="0" applyNumberFormat="1" applyFont="1" applyFill="1" applyBorder="1" applyAlignment="1" applyProtection="1">
      <alignment horizontal="center"/>
      <protection locked="0"/>
    </xf>
    <xf numFmtId="0" fontId="60" fillId="10" borderId="12" xfId="0" applyFont="1" applyFill="1" applyBorder="1" applyAlignment="1" applyProtection="1">
      <alignment horizontal="center"/>
    </xf>
    <xf numFmtId="172" fontId="60" fillId="11" borderId="12" xfId="4" applyNumberFormat="1" applyFont="1" applyFill="1" applyBorder="1" applyAlignment="1" applyProtection="1">
      <alignment horizontal="center"/>
    </xf>
    <xf numFmtId="172" fontId="60" fillId="10" borderId="0" xfId="0" applyNumberFormat="1" applyFont="1" applyFill="1" applyBorder="1" applyAlignment="1" applyProtection="1">
      <alignment horizontal="center"/>
    </xf>
    <xf numFmtId="0" fontId="60" fillId="10" borderId="0" xfId="0" applyFont="1" applyFill="1" applyBorder="1" applyAlignment="1" applyProtection="1">
      <alignment horizontal="center"/>
    </xf>
    <xf numFmtId="176" fontId="60" fillId="10" borderId="0" xfId="0" applyNumberFormat="1" applyFont="1" applyFill="1" applyBorder="1" applyAlignment="1" applyProtection="1">
      <alignment horizontal="center"/>
    </xf>
    <xf numFmtId="176" fontId="60" fillId="13" borderId="26" xfId="0" applyNumberFormat="1" applyFont="1" applyFill="1" applyBorder="1" applyAlignment="1" applyProtection="1">
      <alignment horizontal="center" vertical="center"/>
      <protection locked="0"/>
    </xf>
    <xf numFmtId="176" fontId="60" fillId="13" borderId="12" xfId="0" applyNumberFormat="1" applyFont="1" applyFill="1" applyBorder="1" applyAlignment="1" applyProtection="1">
      <alignment horizontal="center" vertical="center"/>
      <protection locked="0"/>
    </xf>
    <xf numFmtId="172" fontId="3" fillId="11" borderId="150" xfId="0" applyNumberFormat="1" applyFont="1" applyFill="1" applyBorder="1" applyAlignment="1" applyProtection="1">
      <alignment horizontal="center"/>
    </xf>
    <xf numFmtId="171" fontId="60" fillId="3" borderId="35" xfId="0" applyNumberFormat="1" applyFont="1" applyFill="1" applyBorder="1" applyAlignment="1" applyProtection="1">
      <alignment horizontal="center"/>
      <protection locked="0"/>
    </xf>
    <xf numFmtId="171" fontId="60" fillId="3" borderId="5" xfId="0" applyNumberFormat="1" applyFont="1" applyFill="1" applyBorder="1" applyAlignment="1" applyProtection="1">
      <alignment horizontal="center"/>
      <protection locked="0"/>
    </xf>
    <xf numFmtId="171" fontId="60" fillId="3" borderId="31" xfId="0" applyNumberFormat="1" applyFont="1" applyFill="1" applyBorder="1" applyAlignment="1" applyProtection="1">
      <alignment horizontal="center"/>
      <protection locked="0"/>
    </xf>
    <xf numFmtId="171" fontId="60" fillId="3" borderId="29" xfId="0" applyNumberFormat="1" applyFont="1" applyFill="1" applyBorder="1" applyAlignment="1" applyProtection="1">
      <alignment horizontal="center"/>
      <protection locked="0"/>
    </xf>
    <xf numFmtId="172" fontId="60" fillId="11" borderId="31" xfId="4" applyNumberFormat="1" applyFont="1" applyFill="1" applyBorder="1" applyAlignment="1" applyProtection="1">
      <alignment horizontal="center"/>
    </xf>
    <xf numFmtId="176" fontId="60" fillId="13" borderId="26" xfId="0" applyNumberFormat="1" applyFont="1" applyFill="1" applyBorder="1" applyAlignment="1" applyProtection="1">
      <alignment horizontal="center" vertical="center" wrapText="1"/>
      <protection locked="0"/>
    </xf>
    <xf numFmtId="172" fontId="60" fillId="0" borderId="0" xfId="0" applyNumberFormat="1" applyFont="1" applyFill="1" applyBorder="1" applyAlignment="1" applyProtection="1">
      <alignment horizontal="center" vertical="center"/>
    </xf>
    <xf numFmtId="0" fontId="60" fillId="0" borderId="0" xfId="0" applyFont="1" applyFill="1" applyBorder="1" applyAlignment="1" applyProtection="1">
      <alignment horizontal="center" vertical="center"/>
    </xf>
    <xf numFmtId="172" fontId="60" fillId="0" borderId="0" xfId="0" applyNumberFormat="1" applyFont="1" applyFill="1" applyBorder="1" applyAlignment="1" applyProtection="1">
      <alignment horizontal="center"/>
    </xf>
    <xf numFmtId="4" fontId="3" fillId="10" borderId="21" xfId="1" applyNumberFormat="1" applyFont="1" applyFill="1" applyBorder="1" applyAlignment="1" applyProtection="1">
      <alignment vertical="center"/>
    </xf>
    <xf numFmtId="4" fontId="60" fillId="3" borderId="62" xfId="1" applyNumberFormat="1" applyFont="1" applyFill="1" applyBorder="1" applyAlignment="1" applyProtection="1">
      <alignment vertical="center"/>
      <protection locked="0"/>
    </xf>
    <xf numFmtId="4" fontId="60" fillId="3" borderId="17" xfId="1" applyNumberFormat="1" applyFont="1" applyFill="1" applyBorder="1" applyAlignment="1" applyProtection="1">
      <alignment vertical="center"/>
      <protection locked="0"/>
    </xf>
    <xf numFmtId="4" fontId="3" fillId="10" borderId="66" xfId="1" applyNumberFormat="1" applyFont="1" applyFill="1" applyBorder="1" applyAlignment="1" applyProtection="1">
      <alignment vertical="center"/>
    </xf>
    <xf numFmtId="4" fontId="60" fillId="3" borderId="19" xfId="1" applyNumberFormat="1" applyFont="1" applyFill="1" applyBorder="1" applyAlignment="1" applyProtection="1">
      <alignment vertical="center"/>
      <protection locked="0"/>
    </xf>
    <xf numFmtId="4" fontId="60" fillId="3" borderId="20" xfId="1" applyNumberFormat="1" applyFont="1" applyFill="1" applyBorder="1" applyAlignment="1" applyProtection="1">
      <alignment vertical="center"/>
      <protection locked="0"/>
    </xf>
    <xf numFmtId="4" fontId="60" fillId="3" borderId="1" xfId="1" applyNumberFormat="1" applyFont="1" applyFill="1" applyBorder="1" applyAlignment="1" applyProtection="1">
      <alignment vertical="center"/>
      <protection locked="0"/>
    </xf>
    <xf numFmtId="4" fontId="60" fillId="3" borderId="13" xfId="1" applyNumberFormat="1" applyFont="1" applyFill="1" applyBorder="1" applyAlignment="1" applyProtection="1">
      <alignment horizontal="right" vertical="center"/>
      <protection locked="0"/>
    </xf>
    <xf numFmtId="4" fontId="60" fillId="3" borderId="1" xfId="1" applyNumberFormat="1" applyFont="1" applyFill="1" applyBorder="1" applyAlignment="1" applyProtection="1">
      <alignment horizontal="right" vertical="center"/>
      <protection locked="0"/>
    </xf>
    <xf numFmtId="4" fontId="60" fillId="3" borderId="13" xfId="1" applyNumberFormat="1" applyFont="1" applyFill="1" applyBorder="1" applyAlignment="1" applyProtection="1">
      <alignment vertical="center"/>
      <protection locked="0"/>
    </xf>
    <xf numFmtId="4" fontId="60" fillId="3" borderId="18" xfId="1" applyNumberFormat="1" applyFont="1" applyFill="1" applyBorder="1" applyAlignment="1" applyProtection="1">
      <alignment vertical="center"/>
      <protection locked="0"/>
    </xf>
    <xf numFmtId="4" fontId="3" fillId="3" borderId="22" xfId="1" applyNumberFormat="1" applyFont="1" applyFill="1" applyBorder="1" applyAlignment="1" applyProtection="1">
      <alignment horizontal="right" vertical="center"/>
      <protection locked="0"/>
    </xf>
    <xf numFmtId="4" fontId="3" fillId="3" borderId="21" xfId="1" applyNumberFormat="1" applyFont="1" applyFill="1" applyBorder="1" applyAlignment="1" applyProtection="1">
      <alignment vertical="center"/>
      <protection locked="0"/>
    </xf>
    <xf numFmtId="4" fontId="3" fillId="10" borderId="22" xfId="1" applyNumberFormat="1" applyFont="1" applyFill="1" applyBorder="1" applyAlignment="1" applyProtection="1">
      <alignment vertical="center"/>
    </xf>
    <xf numFmtId="4" fontId="60" fillId="3" borderId="23" xfId="1" applyNumberFormat="1" applyFont="1" applyFill="1" applyBorder="1" applyAlignment="1" applyProtection="1">
      <alignment vertical="center"/>
      <protection locked="0"/>
    </xf>
    <xf numFmtId="4" fontId="110" fillId="3" borderId="22" xfId="1" applyNumberFormat="1" applyFont="1" applyFill="1" applyBorder="1" applyAlignment="1" applyProtection="1">
      <alignment vertical="center"/>
      <protection locked="0"/>
    </xf>
    <xf numFmtId="167" fontId="60" fillId="3" borderId="2" xfId="1" applyNumberFormat="1" applyFont="1" applyFill="1" applyBorder="1" applyAlignment="1" applyProtection="1">
      <alignment vertical="center"/>
      <protection locked="0"/>
    </xf>
    <xf numFmtId="167" fontId="60" fillId="3" borderId="1" xfId="1" applyNumberFormat="1" applyFont="1" applyFill="1" applyBorder="1" applyAlignment="1" applyProtection="1">
      <alignment vertical="center"/>
      <protection locked="0"/>
    </xf>
    <xf numFmtId="167" fontId="110" fillId="10" borderId="21" xfId="1" applyNumberFormat="1" applyFont="1" applyFill="1" applyBorder="1" applyAlignment="1" applyProtection="1">
      <alignment vertical="center"/>
    </xf>
    <xf numFmtId="167" fontId="60" fillId="8" borderId="21" xfId="1" applyNumberFormat="1" applyFont="1" applyFill="1" applyBorder="1" applyAlignment="1" applyProtection="1">
      <alignment vertical="center"/>
    </xf>
    <xf numFmtId="4" fontId="62" fillId="0" borderId="22" xfId="1" applyNumberFormat="1" applyFont="1" applyFill="1" applyBorder="1" applyAlignment="1" applyProtection="1">
      <alignment horizontal="center" vertical="center"/>
    </xf>
    <xf numFmtId="4" fontId="60" fillId="2" borderId="18" xfId="1" applyNumberFormat="1" applyFont="1" applyFill="1" applyBorder="1" applyAlignment="1" applyProtection="1">
      <alignment vertical="center"/>
    </xf>
    <xf numFmtId="4" fontId="60" fillId="2" borderId="23" xfId="1" applyNumberFormat="1" applyFont="1" applyFill="1" applyBorder="1" applyAlignment="1" applyProtection="1">
      <alignment vertical="center"/>
    </xf>
    <xf numFmtId="4" fontId="60" fillId="2" borderId="2" xfId="1" applyNumberFormat="1" applyFont="1" applyFill="1" applyBorder="1" applyAlignment="1" applyProtection="1">
      <alignment vertical="center"/>
    </xf>
    <xf numFmtId="4" fontId="3" fillId="3" borderId="22" xfId="1" applyNumberFormat="1" applyFont="1" applyFill="1" applyBorder="1" applyAlignment="1" applyProtection="1">
      <alignment vertical="center"/>
      <protection locked="0"/>
    </xf>
    <xf numFmtId="4" fontId="60" fillId="3" borderId="2" xfId="1" applyNumberFormat="1" applyFont="1" applyFill="1" applyBorder="1" applyAlignment="1" applyProtection="1">
      <alignment vertical="center"/>
      <protection locked="0"/>
    </xf>
    <xf numFmtId="4" fontId="60" fillId="8" borderId="21" xfId="1" applyNumberFormat="1" applyFont="1" applyFill="1" applyBorder="1" applyAlignment="1" applyProtection="1">
      <alignment vertical="center"/>
    </xf>
    <xf numFmtId="167" fontId="3" fillId="10" borderId="21" xfId="1" applyNumberFormat="1" applyFont="1" applyFill="1" applyBorder="1" applyAlignment="1" applyProtection="1">
      <alignment vertical="center"/>
    </xf>
    <xf numFmtId="3" fontId="60" fillId="11" borderId="150" xfId="0" applyNumberFormat="1" applyFont="1" applyFill="1" applyBorder="1" applyAlignment="1" applyProtection="1">
      <alignment horizontal="center" vertical="center" wrapText="1"/>
    </xf>
    <xf numFmtId="3" fontId="60" fillId="11" borderId="151" xfId="0" applyNumberFormat="1" applyFont="1" applyFill="1" applyBorder="1" applyAlignment="1" applyProtection="1">
      <alignment horizontal="center" vertical="center" wrapText="1"/>
    </xf>
    <xf numFmtId="0" fontId="56" fillId="0" borderId="0" xfId="0" applyFont="1" applyBorder="1" applyAlignment="1" applyProtection="1">
      <alignment horizontal="center"/>
    </xf>
    <xf numFmtId="0" fontId="57" fillId="0" borderId="0" xfId="0" applyFont="1" applyBorder="1" applyAlignment="1" applyProtection="1">
      <alignment horizontal="center"/>
    </xf>
    <xf numFmtId="0" fontId="57" fillId="0" borderId="0" xfId="0" applyFont="1" applyBorder="1" applyAlignment="1" applyProtection="1">
      <alignment horizontal="center" wrapText="1"/>
    </xf>
    <xf numFmtId="0" fontId="95" fillId="0" borderId="0" xfId="0" applyFont="1" applyBorder="1" applyAlignment="1" applyProtection="1">
      <alignment horizontal="center"/>
    </xf>
    <xf numFmtId="0" fontId="58" fillId="0" borderId="0" xfId="0" applyFont="1" applyBorder="1" applyAlignment="1" applyProtection="1">
      <alignment horizontal="center" wrapText="1"/>
    </xf>
    <xf numFmtId="0" fontId="3" fillId="0" borderId="0" xfId="4" quotePrefix="1" applyFont="1" applyBorder="1" applyAlignment="1" applyProtection="1">
      <alignment horizontal="left" vertical="center" wrapText="1"/>
    </xf>
    <xf numFmtId="0" fontId="58" fillId="0" borderId="0" xfId="0" applyFont="1" applyBorder="1" applyAlignment="1" applyProtection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3" fillId="0" borderId="48" xfId="4" quotePrefix="1" applyFont="1" applyBorder="1" applyAlignment="1" applyProtection="1">
      <alignment horizontal="left" vertical="center" wrapText="1"/>
    </xf>
    <xf numFmtId="0" fontId="0" fillId="0" borderId="48" xfId="0" applyBorder="1" applyAlignment="1">
      <alignment horizontal="left"/>
    </xf>
    <xf numFmtId="0" fontId="41" fillId="0" borderId="0" xfId="0" applyFont="1" applyBorder="1" applyAlignment="1" applyProtection="1">
      <alignment horizontal="center"/>
    </xf>
    <xf numFmtId="0" fontId="91" fillId="0" borderId="0" xfId="0" applyFont="1" applyBorder="1" applyAlignment="1" applyProtection="1">
      <alignment horizontal="left" wrapText="1"/>
    </xf>
    <xf numFmtId="0" fontId="96" fillId="0" borderId="0" xfId="4" quotePrefix="1" applyFont="1" applyBorder="1" applyAlignment="1" applyProtection="1">
      <alignment horizontal="center" vertical="center" wrapText="1"/>
    </xf>
    <xf numFmtId="0" fontId="105" fillId="0" borderId="0" xfId="7" quotePrefix="1" applyFont="1" applyBorder="1" applyAlignment="1" applyProtection="1">
      <alignment horizontal="center" vertical="center" wrapText="1"/>
    </xf>
    <xf numFmtId="0" fontId="92" fillId="0" borderId="0" xfId="7" quotePrefix="1" applyFont="1" applyBorder="1" applyAlignment="1" applyProtection="1">
      <alignment horizontal="center" vertical="center" wrapText="1"/>
    </xf>
    <xf numFmtId="0" fontId="56" fillId="0" borderId="0" xfId="0" applyFont="1" applyBorder="1" applyAlignment="1" applyProtection="1">
      <alignment horizontal="center" vertical="center"/>
    </xf>
    <xf numFmtId="0" fontId="106" fillId="0" borderId="0" xfId="0" applyFont="1" applyBorder="1" applyAlignment="1" applyProtection="1">
      <alignment horizontal="left" wrapText="1"/>
    </xf>
    <xf numFmtId="0" fontId="2" fillId="2" borderId="0" xfId="0" applyFont="1" applyFill="1" applyBorder="1" applyAlignment="1" applyProtection="1">
      <alignment horizontal="left" vertical="center"/>
    </xf>
    <xf numFmtId="0" fontId="0" fillId="2" borderId="0" xfId="0" applyFill="1" applyBorder="1" applyAlignment="1" applyProtection="1">
      <alignment horizontal="left" vertical="center"/>
    </xf>
    <xf numFmtId="0" fontId="2" fillId="3" borderId="38" xfId="0" applyNumberFormat="1" applyFont="1" applyFill="1" applyBorder="1" applyAlignment="1" applyProtection="1">
      <alignment horizontal="left" vertical="center"/>
      <protection locked="0"/>
    </xf>
    <xf numFmtId="0" fontId="5" fillId="3" borderId="38" xfId="0" applyNumberFormat="1" applyFont="1" applyFill="1" applyBorder="1" applyAlignment="1" applyProtection="1">
      <alignment horizontal="left" vertical="center"/>
      <protection locked="0"/>
    </xf>
    <xf numFmtId="1" fontId="22" fillId="3" borderId="38" xfId="0" applyNumberFormat="1" applyFont="1" applyFill="1" applyBorder="1" applyAlignment="1" applyProtection="1">
      <alignment horizontal="left" vertical="center"/>
      <protection locked="0"/>
    </xf>
    <xf numFmtId="0" fontId="0" fillId="2" borderId="39" xfId="0" applyFill="1" applyBorder="1" applyAlignment="1" applyProtection="1">
      <alignment horizontal="left" vertical="center"/>
    </xf>
    <xf numFmtId="0" fontId="4" fillId="4" borderId="52" xfId="0" applyFont="1" applyFill="1" applyBorder="1" applyAlignment="1" applyProtection="1">
      <alignment horizontal="center" vertical="center"/>
    </xf>
    <xf numFmtId="0" fontId="4" fillId="4" borderId="78" xfId="0" applyFont="1" applyFill="1" applyBorder="1" applyAlignment="1" applyProtection="1">
      <alignment horizontal="center" vertical="center"/>
    </xf>
    <xf numFmtId="0" fontId="4" fillId="4" borderId="90" xfId="0" applyFont="1" applyFill="1" applyBorder="1" applyAlignment="1" applyProtection="1">
      <alignment horizontal="center" vertical="center"/>
    </xf>
    <xf numFmtId="0" fontId="2" fillId="3" borderId="38" xfId="0" applyFont="1" applyFill="1" applyBorder="1" applyAlignment="1" applyProtection="1">
      <alignment horizontal="left" vertical="center"/>
      <protection locked="0"/>
    </xf>
    <xf numFmtId="0" fontId="5" fillId="3" borderId="38" xfId="0" applyFont="1" applyFill="1" applyBorder="1" applyAlignment="1" applyProtection="1">
      <alignment horizontal="left" vertical="center"/>
      <protection locked="0"/>
    </xf>
    <xf numFmtId="0" fontId="7" fillId="2" borderId="0" xfId="0" applyFont="1" applyFill="1" applyBorder="1" applyAlignment="1" applyProtection="1">
      <alignment horizontal="center"/>
    </xf>
    <xf numFmtId="0" fontId="53" fillId="0" borderId="0" xfId="0" applyFont="1" applyAlignment="1" applyProtection="1">
      <alignment horizontal="left" vertical="center" wrapText="1" indent="6"/>
    </xf>
    <xf numFmtId="0" fontId="18" fillId="0" borderId="0" xfId="0" applyFont="1" applyAlignment="1" applyProtection="1">
      <alignment horizontal="left" vertical="center" wrapText="1" indent="6"/>
    </xf>
    <xf numFmtId="0" fontId="4" fillId="3" borderId="38" xfId="0" applyFont="1" applyFill="1" applyBorder="1" applyAlignment="1" applyProtection="1">
      <alignment horizontal="left" vertical="center"/>
      <protection locked="0"/>
    </xf>
    <xf numFmtId="0" fontId="2" fillId="3" borderId="38" xfId="0" applyFont="1" applyFill="1" applyBorder="1" applyAlignment="1" applyProtection="1">
      <alignment horizontal="left" vertical="center" wrapText="1"/>
      <protection locked="0"/>
    </xf>
    <xf numFmtId="0" fontId="5" fillId="3" borderId="38" xfId="0" applyFont="1" applyFill="1" applyBorder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right" vertical="center"/>
    </xf>
    <xf numFmtId="0" fontId="26" fillId="9" borderId="0" xfId="0" applyFont="1" applyFill="1" applyBorder="1" applyAlignment="1" applyProtection="1">
      <alignment horizontal="center"/>
    </xf>
    <xf numFmtId="0" fontId="0" fillId="10" borderId="0" xfId="0" applyFill="1" applyBorder="1" applyAlignment="1" applyProtection="1">
      <alignment horizontal="right" vertical="center"/>
    </xf>
    <xf numFmtId="0" fontId="0" fillId="3" borderId="38" xfId="0" applyFill="1" applyBorder="1" applyAlignment="1" applyProtection="1">
      <alignment horizontal="left" vertical="center"/>
      <protection locked="0"/>
    </xf>
    <xf numFmtId="0" fontId="42" fillId="0" borderId="91" xfId="0" applyFont="1" applyBorder="1" applyAlignment="1" applyProtection="1">
      <alignment horizontal="center" vertical="justify" wrapText="1"/>
    </xf>
    <xf numFmtId="0" fontId="42" fillId="0" borderId="92" xfId="0" applyFont="1" applyBorder="1" applyAlignment="1" applyProtection="1">
      <alignment horizontal="center" vertical="justify" wrapText="1"/>
    </xf>
    <xf numFmtId="0" fontId="42" fillId="0" borderId="93" xfId="0" applyFont="1" applyBorder="1" applyAlignment="1" applyProtection="1">
      <alignment horizontal="center" vertical="justify" wrapText="1"/>
    </xf>
    <xf numFmtId="0" fontId="2" fillId="0" borderId="0" xfId="0" applyFont="1" applyAlignment="1" applyProtection="1">
      <alignment horizontal="center"/>
    </xf>
    <xf numFmtId="0" fontId="0" fillId="2" borderId="28" xfId="0" applyFill="1" applyBorder="1" applyAlignment="1" applyProtection="1">
      <alignment horizontal="left" vertical="center"/>
    </xf>
    <xf numFmtId="0" fontId="0" fillId="2" borderId="27" xfId="0" applyFill="1" applyBorder="1" applyAlignment="1" applyProtection="1">
      <alignment horizontal="left" vertical="center"/>
    </xf>
    <xf numFmtId="3" fontId="3" fillId="11" borderId="152" xfId="1" applyNumberFormat="1" applyFont="1" applyFill="1" applyBorder="1" applyAlignment="1" applyProtection="1">
      <alignment horizontal="center" vertical="center" wrapText="1"/>
    </xf>
    <xf numFmtId="3" fontId="3" fillId="11" borderId="154" xfId="1" applyNumberFormat="1" applyFont="1" applyFill="1" applyBorder="1" applyAlignment="1" applyProtection="1">
      <alignment horizontal="center" vertical="center" wrapText="1"/>
    </xf>
    <xf numFmtId="3" fontId="3" fillId="11" borderId="112" xfId="1" applyNumberFormat="1" applyFont="1" applyFill="1" applyBorder="1" applyAlignment="1" applyProtection="1">
      <alignment horizontal="center" vertical="center" wrapText="1"/>
    </xf>
    <xf numFmtId="3" fontId="3" fillId="11" borderId="127" xfId="1" applyNumberFormat="1" applyFont="1" applyFill="1" applyBorder="1" applyAlignment="1" applyProtection="1">
      <alignment horizontal="center" vertical="center" wrapText="1"/>
    </xf>
    <xf numFmtId="0" fontId="6" fillId="2" borderId="76" xfId="0" applyFont="1" applyFill="1" applyBorder="1" applyAlignment="1" applyProtection="1">
      <alignment horizontal="center" vertical="center" wrapText="1"/>
    </xf>
    <xf numFmtId="0" fontId="6" fillId="2" borderId="40" xfId="0" applyFont="1" applyFill="1" applyBorder="1" applyAlignment="1" applyProtection="1">
      <alignment horizontal="center" vertical="center" wrapText="1"/>
    </xf>
    <xf numFmtId="3" fontId="60" fillId="11" borderId="41" xfId="0" applyNumberFormat="1" applyFont="1" applyFill="1" applyBorder="1" applyAlignment="1" applyProtection="1">
      <alignment horizontal="center" vertical="center" wrapText="1"/>
    </xf>
    <xf numFmtId="3" fontId="60" fillId="11" borderId="102" xfId="0" applyNumberFormat="1" applyFont="1" applyFill="1" applyBorder="1" applyAlignment="1" applyProtection="1">
      <alignment horizontal="center" vertical="center" wrapText="1"/>
    </xf>
    <xf numFmtId="3" fontId="60" fillId="11" borderId="40" xfId="0" applyNumberFormat="1" applyFont="1" applyFill="1" applyBorder="1" applyAlignment="1" applyProtection="1">
      <alignment horizontal="center" vertical="center" wrapText="1"/>
    </xf>
    <xf numFmtId="3" fontId="3" fillId="11" borderId="41" xfId="0" applyNumberFormat="1" applyFont="1" applyFill="1" applyBorder="1" applyAlignment="1" applyProtection="1">
      <alignment horizontal="center" vertical="center" wrapText="1"/>
    </xf>
    <xf numFmtId="3" fontId="3" fillId="11" borderId="102" xfId="0" applyNumberFormat="1" applyFont="1" applyFill="1" applyBorder="1" applyAlignment="1" applyProtection="1">
      <alignment horizontal="center" vertical="center" wrapText="1"/>
    </xf>
    <xf numFmtId="3" fontId="3" fillId="11" borderId="81" xfId="0" applyNumberFormat="1" applyFont="1" applyFill="1" applyBorder="1" applyAlignment="1" applyProtection="1">
      <alignment horizontal="center" vertical="center" wrapText="1"/>
    </xf>
    <xf numFmtId="172" fontId="7" fillId="2" borderId="0" xfId="0" applyNumberFormat="1" applyFont="1" applyFill="1" applyBorder="1" applyAlignment="1" applyProtection="1">
      <alignment horizontal="center" vertical="center"/>
    </xf>
    <xf numFmtId="0" fontId="6" fillId="2" borderId="67" xfId="0" applyFont="1" applyFill="1" applyBorder="1" applyAlignment="1" applyProtection="1">
      <alignment horizontal="center" vertical="center" wrapText="1"/>
    </xf>
    <xf numFmtId="0" fontId="6" fillId="2" borderId="114" xfId="0" applyFont="1" applyFill="1" applyBorder="1" applyAlignment="1" applyProtection="1">
      <alignment horizontal="center" vertical="center" wrapText="1"/>
    </xf>
    <xf numFmtId="3" fontId="60" fillId="11" borderId="112" xfId="0" applyNumberFormat="1" applyFont="1" applyFill="1" applyBorder="1" applyAlignment="1" applyProtection="1">
      <alignment horizontal="center" vertical="center" wrapText="1"/>
    </xf>
    <xf numFmtId="3" fontId="60" fillId="11" borderId="113" xfId="0" applyNumberFormat="1" applyFont="1" applyFill="1" applyBorder="1" applyAlignment="1" applyProtection="1">
      <alignment horizontal="center" vertical="center" wrapText="1"/>
    </xf>
    <xf numFmtId="3" fontId="60" fillId="11" borderId="114" xfId="0" applyNumberFormat="1" applyFont="1" applyFill="1" applyBorder="1" applyAlignment="1" applyProtection="1">
      <alignment horizontal="center" vertical="center" wrapText="1"/>
    </xf>
    <xf numFmtId="3" fontId="3" fillId="11" borderId="112" xfId="0" applyNumberFormat="1" applyFont="1" applyFill="1" applyBorder="1" applyAlignment="1" applyProtection="1">
      <alignment horizontal="center" vertical="center" wrapText="1"/>
    </xf>
    <xf numFmtId="3" fontId="3" fillId="11" borderId="113" xfId="0" applyNumberFormat="1" applyFont="1" applyFill="1" applyBorder="1" applyAlignment="1" applyProtection="1">
      <alignment horizontal="center" vertical="center" wrapText="1"/>
    </xf>
    <xf numFmtId="3" fontId="3" fillId="11" borderId="127" xfId="0" applyNumberFormat="1" applyFont="1" applyFill="1" applyBorder="1" applyAlignment="1" applyProtection="1">
      <alignment horizontal="center" vertical="center" wrapText="1"/>
    </xf>
    <xf numFmtId="0" fontId="12" fillId="11" borderId="156" xfId="0" applyFont="1" applyFill="1" applyBorder="1" applyAlignment="1" applyProtection="1">
      <alignment vertical="center" wrapText="1"/>
    </xf>
    <xf numFmtId="0" fontId="12" fillId="11" borderId="157" xfId="0" applyFont="1" applyFill="1" applyBorder="1" applyAlignment="1" applyProtection="1">
      <alignment vertical="center" wrapText="1"/>
    </xf>
    <xf numFmtId="0" fontId="12" fillId="11" borderId="158" xfId="0" applyFont="1" applyFill="1" applyBorder="1" applyAlignment="1" applyProtection="1">
      <alignment vertical="center" wrapText="1"/>
    </xf>
    <xf numFmtId="3" fontId="3" fillId="11" borderId="41" xfId="1" applyNumberFormat="1" applyFont="1" applyFill="1" applyBorder="1" applyAlignment="1" applyProtection="1">
      <alignment horizontal="center" vertical="center" wrapText="1"/>
    </xf>
    <xf numFmtId="3" fontId="3" fillId="11" borderId="81" xfId="1" applyNumberFormat="1" applyFont="1" applyFill="1" applyBorder="1" applyAlignment="1" applyProtection="1">
      <alignment horizontal="center" vertical="center" wrapText="1"/>
    </xf>
    <xf numFmtId="3" fontId="3" fillId="11" borderId="152" xfId="0" applyNumberFormat="1" applyFont="1" applyFill="1" applyBorder="1" applyAlignment="1" applyProtection="1">
      <alignment horizontal="center" vertical="center" wrapText="1"/>
    </xf>
    <xf numFmtId="3" fontId="3" fillId="11" borderId="153" xfId="0" applyNumberFormat="1" applyFont="1" applyFill="1" applyBorder="1" applyAlignment="1" applyProtection="1">
      <alignment horizontal="center" vertical="center" wrapText="1"/>
    </xf>
    <xf numFmtId="3" fontId="3" fillId="11" borderId="154" xfId="0" applyNumberFormat="1" applyFont="1" applyFill="1" applyBorder="1" applyAlignment="1" applyProtection="1">
      <alignment horizontal="center" vertical="center" wrapText="1"/>
    </xf>
    <xf numFmtId="0" fontId="6" fillId="2" borderId="137" xfId="0" applyFont="1" applyFill="1" applyBorder="1" applyAlignment="1" applyProtection="1">
      <alignment horizontal="center" vertical="center" wrapText="1"/>
    </xf>
    <xf numFmtId="0" fontId="6" fillId="2" borderId="50" xfId="0" applyFont="1" applyFill="1" applyBorder="1" applyAlignment="1" applyProtection="1">
      <alignment horizontal="center" vertical="center" wrapText="1"/>
    </xf>
    <xf numFmtId="0" fontId="6" fillId="2" borderId="100" xfId="0" applyFont="1" applyFill="1" applyBorder="1" applyAlignment="1" applyProtection="1">
      <alignment horizontal="center" vertical="center" wrapText="1"/>
    </xf>
    <xf numFmtId="0" fontId="6" fillId="2" borderId="8" xfId="0" applyFont="1" applyFill="1" applyBorder="1" applyAlignment="1" applyProtection="1">
      <alignment horizontal="center" vertical="center" wrapText="1"/>
    </xf>
    <xf numFmtId="0" fontId="6" fillId="2" borderId="136" xfId="0" applyFont="1" applyFill="1" applyBorder="1" applyAlignment="1" applyProtection="1">
      <alignment horizontal="center" vertical="center" wrapText="1"/>
    </xf>
    <xf numFmtId="0" fontId="6" fillId="2" borderId="4" xfId="0" applyFont="1" applyFill="1" applyBorder="1" applyAlignment="1" applyProtection="1">
      <alignment horizontal="center" vertical="center" wrapText="1"/>
    </xf>
    <xf numFmtId="0" fontId="6" fillId="2" borderId="135" xfId="0" applyFont="1" applyFill="1" applyBorder="1" applyAlignment="1" applyProtection="1">
      <alignment horizontal="center" vertical="center" wrapText="1"/>
    </xf>
    <xf numFmtId="0" fontId="6" fillId="2" borderId="116" xfId="0" applyFont="1" applyFill="1" applyBorder="1" applyAlignment="1" applyProtection="1">
      <alignment horizontal="center" vertical="center" wrapText="1"/>
    </xf>
    <xf numFmtId="0" fontId="4" fillId="2" borderId="103" xfId="0" applyFont="1" applyFill="1" applyBorder="1" applyAlignment="1" applyProtection="1">
      <alignment horizontal="center" vertical="center" wrapText="1"/>
    </xf>
    <xf numFmtId="0" fontId="4" fillId="2" borderId="104" xfId="0" applyFont="1" applyFill="1" applyBorder="1" applyAlignment="1" applyProtection="1">
      <alignment horizontal="center" vertical="center" wrapText="1"/>
    </xf>
    <xf numFmtId="0" fontId="33" fillId="6" borderId="132" xfId="0" applyFont="1" applyFill="1" applyBorder="1" applyAlignment="1" applyProtection="1">
      <alignment horizontal="center" vertical="center" wrapText="1"/>
    </xf>
    <xf numFmtId="0" fontId="33" fillId="6" borderId="69" xfId="0" applyFont="1" applyFill="1" applyBorder="1" applyAlignment="1" applyProtection="1">
      <alignment horizontal="center" vertical="center" wrapText="1"/>
    </xf>
    <xf numFmtId="0" fontId="33" fillId="6" borderId="45" xfId="0" applyFont="1" applyFill="1" applyBorder="1" applyAlignment="1" applyProtection="1">
      <alignment horizontal="center" vertical="center" wrapText="1"/>
    </xf>
    <xf numFmtId="0" fontId="33" fillId="6" borderId="7" xfId="0" applyFont="1" applyFill="1" applyBorder="1" applyAlignment="1" applyProtection="1">
      <alignment horizontal="center" vertical="center" wrapText="1"/>
    </xf>
    <xf numFmtId="0" fontId="33" fillId="6" borderId="71" xfId="0" applyFont="1" applyFill="1" applyBorder="1" applyAlignment="1" applyProtection="1">
      <alignment horizontal="center" vertical="center" wrapText="1"/>
    </xf>
    <xf numFmtId="0" fontId="33" fillId="6" borderId="9" xfId="0" applyFont="1" applyFill="1" applyBorder="1" applyAlignment="1" applyProtection="1">
      <alignment horizontal="center" vertical="center" wrapText="1"/>
    </xf>
    <xf numFmtId="185" fontId="60" fillId="3" borderId="20" xfId="0" applyNumberFormat="1" applyFont="1" applyFill="1" applyBorder="1" applyAlignment="1" applyProtection="1">
      <alignment horizontal="center" vertical="center"/>
      <protection locked="0"/>
    </xf>
    <xf numFmtId="185" fontId="60" fillId="3" borderId="38" xfId="0" applyNumberFormat="1" applyFont="1" applyFill="1" applyBorder="1" applyAlignment="1" applyProtection="1">
      <alignment horizontal="center" vertical="center"/>
      <protection locked="0"/>
    </xf>
    <xf numFmtId="185" fontId="60" fillId="3" borderId="25" xfId="0" applyNumberFormat="1" applyFont="1" applyFill="1" applyBorder="1" applyAlignment="1" applyProtection="1">
      <alignment horizontal="center" vertical="center"/>
      <protection locked="0"/>
    </xf>
    <xf numFmtId="187" fontId="60" fillId="3" borderId="17" xfId="0" applyNumberFormat="1" applyFont="1" applyFill="1" applyBorder="1" applyAlignment="1" applyProtection="1">
      <alignment horizontal="center" vertical="center"/>
      <protection locked="0"/>
    </xf>
    <xf numFmtId="187" fontId="60" fillId="3" borderId="37" xfId="0" applyNumberFormat="1" applyFont="1" applyFill="1" applyBorder="1" applyAlignment="1" applyProtection="1">
      <alignment horizontal="center" vertical="center"/>
      <protection locked="0"/>
    </xf>
    <xf numFmtId="187" fontId="60" fillId="3" borderId="8" xfId="0" applyNumberFormat="1" applyFont="1" applyFill="1" applyBorder="1" applyAlignment="1" applyProtection="1">
      <alignment horizontal="center" vertical="center"/>
      <protection locked="0"/>
    </xf>
    <xf numFmtId="168" fontId="60" fillId="11" borderId="143" xfId="0" applyNumberFormat="1" applyFont="1" applyFill="1" applyBorder="1" applyAlignment="1" applyProtection="1">
      <alignment horizontal="center" vertical="center"/>
    </xf>
    <xf numFmtId="168" fontId="60" fillId="11" borderId="144" xfId="0" applyNumberFormat="1" applyFont="1" applyFill="1" applyBorder="1" applyAlignment="1" applyProtection="1">
      <alignment horizontal="center" vertical="center"/>
    </xf>
    <xf numFmtId="168" fontId="60" fillId="11" borderId="145" xfId="0" applyNumberFormat="1" applyFont="1" applyFill="1" applyBorder="1" applyAlignment="1" applyProtection="1">
      <alignment horizontal="center" vertical="center"/>
    </xf>
    <xf numFmtId="176" fontId="60" fillId="11" borderId="120" xfId="0" applyNumberFormat="1" applyFont="1" applyFill="1" applyBorder="1" applyAlignment="1" applyProtection="1">
      <alignment horizontal="center" vertical="center"/>
    </xf>
    <xf numFmtId="176" fontId="60" fillId="11" borderId="115" xfId="0" applyNumberFormat="1" applyFont="1" applyFill="1" applyBorder="1" applyAlignment="1" applyProtection="1">
      <alignment horizontal="center" vertical="center"/>
    </xf>
    <xf numFmtId="176" fontId="60" fillId="11" borderId="14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 wrapText="1"/>
    </xf>
    <xf numFmtId="4" fontId="60" fillId="10" borderId="51" xfId="0" applyNumberFormat="1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4" fontId="60" fillId="10" borderId="129" xfId="0" applyNumberFormat="1" applyFont="1" applyFill="1" applyBorder="1" applyAlignment="1" applyProtection="1">
      <alignment horizontal="center" vertical="center"/>
    </xf>
    <xf numFmtId="4" fontId="60" fillId="10" borderId="50" xfId="0" applyNumberFormat="1" applyFont="1" applyFill="1" applyBorder="1" applyAlignment="1" applyProtection="1">
      <alignment horizontal="center" vertical="center"/>
    </xf>
    <xf numFmtId="187" fontId="60" fillId="11" borderId="130" xfId="0" applyNumberFormat="1" applyFont="1" applyFill="1" applyBorder="1" applyAlignment="1" applyProtection="1">
      <alignment horizontal="center" vertical="center"/>
    </xf>
    <xf numFmtId="187" fontId="60" fillId="11" borderId="131" xfId="0" applyNumberFormat="1" applyFont="1" applyFill="1" applyBorder="1" applyAlignment="1" applyProtection="1">
      <alignment horizontal="center" vertical="center"/>
    </xf>
    <xf numFmtId="187" fontId="60" fillId="11" borderId="141" xfId="0" applyNumberFormat="1" applyFont="1" applyFill="1" applyBorder="1" applyAlignment="1" applyProtection="1">
      <alignment horizontal="center" vertical="center"/>
    </xf>
    <xf numFmtId="187" fontId="58" fillId="10" borderId="53" xfId="0" applyNumberFormat="1" applyFont="1" applyFill="1" applyBorder="1" applyAlignment="1" applyProtection="1">
      <alignment horizontal="center" vertical="center"/>
    </xf>
    <xf numFmtId="187" fontId="58" fillId="10" borderId="79" xfId="0" applyNumberFormat="1" applyFont="1" applyFill="1" applyBorder="1" applyAlignment="1" applyProtection="1">
      <alignment horizontal="center" vertical="center"/>
    </xf>
    <xf numFmtId="0" fontId="5" fillId="2" borderId="62" xfId="0" applyFont="1" applyFill="1" applyBorder="1" applyAlignment="1" applyProtection="1">
      <alignment horizontal="center" vertical="center" wrapText="1"/>
    </xf>
    <xf numFmtId="0" fontId="0" fillId="0" borderId="43" xfId="0" applyBorder="1" applyAlignment="1" applyProtection="1">
      <alignment horizontal="center" vertical="center" wrapText="1"/>
    </xf>
    <xf numFmtId="0" fontId="0" fillId="0" borderId="44" xfId="0" applyBorder="1" applyAlignment="1" applyProtection="1">
      <alignment horizontal="center" vertical="center" wrapText="1"/>
    </xf>
    <xf numFmtId="0" fontId="0" fillId="0" borderId="30" xfId="0" applyBorder="1" applyAlignment="1" applyProtection="1">
      <alignment horizontal="center" vertical="center" wrapText="1"/>
    </xf>
    <xf numFmtId="0" fontId="0" fillId="0" borderId="39" xfId="0" applyBorder="1" applyAlignment="1" applyProtection="1">
      <alignment horizontal="center" vertical="center" wrapText="1"/>
    </xf>
    <xf numFmtId="0" fontId="0" fillId="0" borderId="139" xfId="0" applyBorder="1" applyAlignment="1" applyProtection="1">
      <alignment horizontal="center" vertical="center" wrapText="1"/>
    </xf>
    <xf numFmtId="4" fontId="60" fillId="0" borderId="130" xfId="0" applyNumberFormat="1" applyFont="1" applyFill="1" applyBorder="1" applyAlignment="1" applyProtection="1">
      <alignment horizontal="center" vertical="center"/>
    </xf>
    <xf numFmtId="4" fontId="60" fillId="0" borderId="131" xfId="0" applyNumberFormat="1" applyFont="1" applyFill="1" applyBorder="1" applyAlignment="1" applyProtection="1">
      <alignment horizontal="center" vertical="center"/>
    </xf>
    <xf numFmtId="4" fontId="60" fillId="0" borderId="141" xfId="0" applyNumberFormat="1" applyFont="1" applyFill="1" applyBorder="1" applyAlignment="1" applyProtection="1">
      <alignment horizontal="center" vertical="center"/>
    </xf>
    <xf numFmtId="176" fontId="60" fillId="13" borderId="17" xfId="0" applyNumberFormat="1" applyFont="1" applyFill="1" applyBorder="1" applyAlignment="1" applyProtection="1">
      <alignment horizontal="center" vertical="center"/>
      <protection locked="0"/>
    </xf>
    <xf numFmtId="176" fontId="60" fillId="13" borderId="37" xfId="0" applyNumberFormat="1" applyFont="1" applyFill="1" applyBorder="1" applyAlignment="1" applyProtection="1">
      <alignment horizontal="center" vertical="center"/>
      <protection locked="0"/>
    </xf>
    <xf numFmtId="176" fontId="60" fillId="13" borderId="8" xfId="0" applyNumberFormat="1" applyFont="1" applyFill="1" applyBorder="1" applyAlignment="1" applyProtection="1">
      <alignment horizontal="center" vertical="center"/>
      <protection locked="0"/>
    </xf>
    <xf numFmtId="0" fontId="2" fillId="2" borderId="16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horizontal="center" vertical="center" wrapText="1"/>
    </xf>
    <xf numFmtId="176" fontId="60" fillId="13" borderId="17" xfId="0" applyNumberFormat="1" applyFont="1" applyFill="1" applyBorder="1" applyAlignment="1" applyProtection="1">
      <alignment horizontal="center" vertical="center" wrapText="1"/>
      <protection locked="0"/>
    </xf>
    <xf numFmtId="176" fontId="60" fillId="13" borderId="8" xfId="0" applyNumberFormat="1" applyFont="1" applyFill="1" applyBorder="1" applyAlignment="1" applyProtection="1">
      <alignment horizontal="center" vertical="center" wrapText="1"/>
      <protection locked="0"/>
    </xf>
    <xf numFmtId="176" fontId="60" fillId="13" borderId="129" xfId="0" applyNumberFormat="1" applyFont="1" applyFill="1" applyBorder="1" applyAlignment="1" applyProtection="1">
      <alignment horizontal="center" vertical="center" wrapText="1"/>
      <protection locked="0"/>
    </xf>
    <xf numFmtId="176" fontId="60" fillId="13" borderId="50" xfId="0" applyNumberFormat="1" applyFont="1" applyFill="1" applyBorder="1" applyAlignment="1" applyProtection="1">
      <alignment horizontal="center" vertical="center" wrapText="1"/>
      <protection locked="0"/>
    </xf>
    <xf numFmtId="176" fontId="60" fillId="13" borderId="129" xfId="0" applyNumberFormat="1" applyFont="1" applyFill="1" applyBorder="1" applyAlignment="1" applyProtection="1">
      <alignment horizontal="center" vertical="center"/>
      <protection locked="0"/>
    </xf>
    <xf numFmtId="176" fontId="60" fillId="13" borderId="51" xfId="0" applyNumberFormat="1" applyFont="1" applyFill="1" applyBorder="1" applyAlignment="1" applyProtection="1">
      <alignment horizontal="center" vertical="center"/>
      <protection locked="0"/>
    </xf>
    <xf numFmtId="176" fontId="60" fillId="13" borderId="50" xfId="0" applyNumberFormat="1" applyFont="1" applyFill="1" applyBorder="1" applyAlignment="1" applyProtection="1">
      <alignment horizontal="center" vertical="center"/>
      <protection locked="0"/>
    </xf>
    <xf numFmtId="176" fontId="60" fillId="13" borderId="37" xfId="0" applyNumberFormat="1" applyFont="1" applyFill="1" applyBorder="1" applyAlignment="1" applyProtection="1">
      <alignment horizontal="center" vertical="center" wrapText="1"/>
      <protection locked="0"/>
    </xf>
    <xf numFmtId="176" fontId="60" fillId="13" borderId="5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/>
    </xf>
    <xf numFmtId="0" fontId="2" fillId="2" borderId="111" xfId="0" applyFont="1" applyFill="1" applyBorder="1" applyAlignment="1" applyProtection="1">
      <alignment horizontal="center" vertical="center" wrapText="1"/>
    </xf>
    <xf numFmtId="0" fontId="5" fillId="2" borderId="111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/>
    </xf>
    <xf numFmtId="0" fontId="3" fillId="2" borderId="103" xfId="0" applyFont="1" applyFill="1" applyBorder="1" applyAlignment="1" applyProtection="1">
      <alignment horizontal="center" vertical="center" wrapText="1"/>
    </xf>
    <xf numFmtId="0" fontId="3" fillId="2" borderId="95" xfId="0" applyFont="1" applyFill="1" applyBorder="1" applyAlignment="1" applyProtection="1">
      <alignment horizontal="center" vertical="center" wrapText="1"/>
    </xf>
    <xf numFmtId="0" fontId="3" fillId="2" borderId="96" xfId="0" applyFont="1" applyFill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center" vertical="center"/>
    </xf>
    <xf numFmtId="0" fontId="33" fillId="6" borderId="43" xfId="0" applyFont="1" applyFill="1" applyBorder="1" applyAlignment="1" applyProtection="1">
      <alignment horizontal="center" vertical="center" wrapText="1"/>
    </xf>
    <xf numFmtId="0" fontId="33" fillId="6" borderId="0" xfId="0" applyFont="1" applyFill="1" applyBorder="1" applyAlignment="1" applyProtection="1">
      <alignment horizontal="center" vertical="center" wrapText="1"/>
    </xf>
    <xf numFmtId="0" fontId="33" fillId="6" borderId="39" xfId="0" applyFont="1" applyFill="1" applyBorder="1" applyAlignment="1" applyProtection="1">
      <alignment horizontal="center" vertical="center" wrapText="1"/>
    </xf>
    <xf numFmtId="0" fontId="29" fillId="2" borderId="111" xfId="0" applyFont="1" applyFill="1" applyBorder="1" applyAlignment="1" applyProtection="1">
      <alignment horizontal="center" vertical="center" wrapText="1"/>
    </xf>
    <xf numFmtId="0" fontId="29" fillId="2" borderId="16" xfId="0" applyFont="1" applyFill="1" applyBorder="1" applyAlignment="1" applyProtection="1">
      <alignment horizontal="center" vertical="center" wrapText="1"/>
    </xf>
    <xf numFmtId="176" fontId="3" fillId="11" borderId="120" xfId="0" applyNumberFormat="1" applyFont="1" applyFill="1" applyBorder="1" applyAlignment="1" applyProtection="1">
      <alignment horizontal="center" vertical="center"/>
    </xf>
    <xf numFmtId="176" fontId="3" fillId="11" borderId="115" xfId="0" applyNumberFormat="1" applyFont="1" applyFill="1" applyBorder="1" applyAlignment="1" applyProtection="1">
      <alignment horizontal="center" vertical="center"/>
    </xf>
    <xf numFmtId="176" fontId="3" fillId="11" borderId="140" xfId="0" applyNumberFormat="1" applyFont="1" applyFill="1" applyBorder="1" applyAlignment="1" applyProtection="1">
      <alignment horizontal="center" vertical="center"/>
    </xf>
    <xf numFmtId="0" fontId="105" fillId="0" borderId="0" xfId="7" applyFont="1" applyFill="1" applyBorder="1" applyAlignment="1" applyProtection="1">
      <alignment horizontal="center" vertical="center" wrapText="1"/>
    </xf>
    <xf numFmtId="0" fontId="12" fillId="3" borderId="112" xfId="0" applyFont="1" applyFill="1" applyBorder="1" applyAlignment="1" applyProtection="1">
      <alignment horizontal="center" vertical="center"/>
      <protection locked="0"/>
    </xf>
    <xf numFmtId="0" fontId="12" fillId="3" borderId="113" xfId="0" applyFont="1" applyFill="1" applyBorder="1" applyAlignment="1" applyProtection="1">
      <alignment horizontal="center" vertical="center"/>
      <protection locked="0"/>
    </xf>
    <xf numFmtId="0" fontId="12" fillId="0" borderId="113" xfId="0" applyFont="1" applyBorder="1" applyAlignment="1" applyProtection="1">
      <alignment vertical="center"/>
      <protection locked="0"/>
    </xf>
    <xf numFmtId="0" fontId="12" fillId="0" borderId="114" xfId="0" applyFont="1" applyBorder="1" applyAlignment="1" applyProtection="1">
      <alignment vertical="center"/>
      <protection locked="0"/>
    </xf>
    <xf numFmtId="0" fontId="12" fillId="13" borderId="112" xfId="0" applyFont="1" applyFill="1" applyBorder="1" applyAlignment="1" applyProtection="1">
      <alignment horizontal="center" vertical="center"/>
      <protection locked="0"/>
    </xf>
    <xf numFmtId="0" fontId="12" fillId="13" borderId="113" xfId="0" applyFont="1" applyFill="1" applyBorder="1" applyAlignment="1" applyProtection="1">
      <alignment horizontal="center" vertical="center"/>
      <protection locked="0"/>
    </xf>
    <xf numFmtId="0" fontId="60" fillId="2" borderId="0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wrapText="1"/>
    </xf>
    <xf numFmtId="185" fontId="60" fillId="3" borderId="112" xfId="0" applyNumberFormat="1" applyFont="1" applyFill="1" applyBorder="1" applyAlignment="1" applyProtection="1">
      <alignment horizontal="center" vertical="center"/>
      <protection locked="0"/>
    </xf>
    <xf numFmtId="185" fontId="60" fillId="3" borderId="113" xfId="0" applyNumberFormat="1" applyFont="1" applyFill="1" applyBorder="1" applyAlignment="1" applyProtection="1">
      <alignment horizontal="center" vertical="center"/>
      <protection locked="0"/>
    </xf>
    <xf numFmtId="0" fontId="0" fillId="0" borderId="113" xfId="0" applyBorder="1" applyAlignment="1" applyProtection="1">
      <alignment vertical="center"/>
      <protection locked="0"/>
    </xf>
    <xf numFmtId="0" fontId="0" fillId="0" borderId="114" xfId="0" applyBorder="1" applyAlignment="1" applyProtection="1">
      <alignment vertical="center"/>
      <protection locked="0"/>
    </xf>
    <xf numFmtId="0" fontId="60" fillId="2" borderId="0" xfId="0" applyFont="1" applyFill="1" applyAlignment="1" applyProtection="1">
      <alignment horizontal="right" vertical="center" wrapText="1"/>
    </xf>
    <xf numFmtId="0" fontId="0" fillId="0" borderId="7" xfId="0" applyBorder="1" applyAlignment="1" applyProtection="1">
      <alignment horizontal="right" vertical="center"/>
    </xf>
    <xf numFmtId="0" fontId="71" fillId="6" borderId="0" xfId="0" applyFont="1" applyFill="1" applyBorder="1" applyAlignment="1" applyProtection="1">
      <alignment horizontal="center" vertical="center" wrapText="1"/>
    </xf>
    <xf numFmtId="0" fontId="89" fillId="0" borderId="132" xfId="0" applyFont="1" applyFill="1" applyBorder="1" applyAlignment="1" applyProtection="1">
      <alignment horizontal="center" vertical="center" wrapText="1"/>
    </xf>
    <xf numFmtId="0" fontId="89" fillId="0" borderId="43" xfId="0" applyFont="1" applyFill="1" applyBorder="1" applyAlignment="1" applyProtection="1">
      <alignment horizontal="center" vertical="center" wrapText="1"/>
    </xf>
    <xf numFmtId="0" fontId="89" fillId="0" borderId="44" xfId="0" applyFont="1" applyFill="1" applyBorder="1" applyAlignment="1" applyProtection="1">
      <alignment horizontal="center" vertical="center" wrapText="1"/>
    </xf>
    <xf numFmtId="0" fontId="89" fillId="0" borderId="47" xfId="0" applyFont="1" applyFill="1" applyBorder="1" applyAlignment="1" applyProtection="1">
      <alignment horizontal="center" vertical="center" wrapText="1"/>
    </xf>
    <xf numFmtId="0" fontId="89" fillId="0" borderId="48" xfId="0" applyFont="1" applyFill="1" applyBorder="1" applyAlignment="1" applyProtection="1">
      <alignment horizontal="center" vertical="center" wrapText="1"/>
    </xf>
    <xf numFmtId="0" fontId="89" fillId="0" borderId="49" xfId="0" applyFont="1" applyFill="1" applyBorder="1" applyAlignment="1" applyProtection="1">
      <alignment horizontal="center" vertical="center" wrapText="1"/>
    </xf>
    <xf numFmtId="0" fontId="75" fillId="2" borderId="112" xfId="0" applyFont="1" applyFill="1" applyBorder="1" applyAlignment="1" applyProtection="1">
      <alignment horizontal="center" vertical="center"/>
    </xf>
    <xf numFmtId="0" fontId="75" fillId="2" borderId="113" xfId="0" applyFont="1" applyFill="1" applyBorder="1" applyAlignment="1" applyProtection="1">
      <alignment horizontal="center" vertical="center"/>
    </xf>
    <xf numFmtId="0" fontId="75" fillId="2" borderId="114" xfId="0" applyFont="1" applyFill="1" applyBorder="1" applyAlignment="1" applyProtection="1">
      <alignment horizontal="center" vertical="center"/>
    </xf>
    <xf numFmtId="0" fontId="67" fillId="2" borderId="0" xfId="0" applyFont="1" applyFill="1" applyBorder="1" applyAlignment="1" applyProtection="1">
      <alignment vertical="center" wrapText="1"/>
    </xf>
    <xf numFmtId="0" fontId="3" fillId="2" borderId="0" xfId="0" applyFont="1" applyFill="1" applyBorder="1" applyAlignment="1" applyProtection="1">
      <alignment horizontal="left" vertical="center" wrapText="1" indent="1"/>
    </xf>
    <xf numFmtId="0" fontId="3" fillId="2" borderId="0" xfId="0" applyFont="1" applyFill="1" applyBorder="1" applyAlignment="1" applyProtection="1">
      <alignment horizontal="left" vertical="center" indent="1"/>
    </xf>
    <xf numFmtId="0" fontId="0" fillId="0" borderId="0" xfId="0" applyAlignment="1" applyProtection="1">
      <alignment vertical="center"/>
    </xf>
    <xf numFmtId="0" fontId="12" fillId="2" borderId="0" xfId="0" applyFont="1" applyFill="1" applyAlignment="1" applyProtection="1">
      <alignment horizontal="center" vertical="center"/>
    </xf>
    <xf numFmtId="0" fontId="5" fillId="10" borderId="0" xfId="0" applyFont="1" applyFill="1" applyBorder="1" applyAlignment="1" applyProtection="1">
      <alignment horizontal="center" vertical="center"/>
    </xf>
    <xf numFmtId="0" fontId="12" fillId="2" borderId="0" xfId="0" applyFont="1" applyFill="1" applyAlignment="1" applyProtection="1">
      <alignment horizontal="left" vertical="center"/>
    </xf>
    <xf numFmtId="0" fontId="109" fillId="0" borderId="0" xfId="7" applyFont="1" applyFill="1" applyAlignment="1" applyProtection="1">
      <alignment horizontal="center" vertical="center"/>
    </xf>
    <xf numFmtId="0" fontId="5" fillId="2" borderId="111" xfId="0" applyFont="1" applyFill="1" applyBorder="1" applyAlignment="1" applyProtection="1">
      <alignment horizontal="center" vertical="center"/>
    </xf>
    <xf numFmtId="0" fontId="2" fillId="10" borderId="111" xfId="4" applyFont="1" applyFill="1" applyBorder="1" applyAlignment="1" applyProtection="1">
      <alignment horizontal="center" vertical="center" wrapText="1"/>
    </xf>
    <xf numFmtId="0" fontId="2" fillId="10" borderId="116" xfId="4" applyFont="1" applyFill="1" applyBorder="1" applyAlignment="1" applyProtection="1">
      <alignment horizontal="center" vertical="center" wrapText="1"/>
    </xf>
    <xf numFmtId="0" fontId="2" fillId="2" borderId="31" xfId="4" applyFont="1" applyFill="1" applyBorder="1" applyAlignment="1" applyProtection="1">
      <alignment horizontal="center" vertical="center" wrapText="1"/>
    </xf>
    <xf numFmtId="0" fontId="2" fillId="2" borderId="35" xfId="0" applyFont="1" applyFill="1" applyBorder="1" applyAlignment="1" applyProtection="1">
      <alignment horizontal="center" vertical="center" wrapText="1"/>
    </xf>
    <xf numFmtId="0" fontId="5" fillId="2" borderId="35" xfId="0" applyFont="1" applyFill="1" applyBorder="1" applyAlignment="1" applyProtection="1">
      <alignment horizontal="center" vertical="center" wrapText="1"/>
    </xf>
    <xf numFmtId="0" fontId="5" fillId="2" borderId="31" xfId="0" applyFont="1" applyFill="1" applyBorder="1" applyAlignment="1" applyProtection="1">
      <alignment horizontal="center" vertical="center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11" fillId="6" borderId="28" xfId="0" applyFont="1" applyFill="1" applyBorder="1" applyAlignment="1" applyProtection="1">
      <alignment horizontal="center" vertical="center" wrapText="1"/>
    </xf>
    <xf numFmtId="0" fontId="11" fillId="6" borderId="31" xfId="0" applyFont="1" applyFill="1" applyBorder="1" applyAlignment="1" applyProtection="1">
      <alignment horizontal="center" vertical="center" wrapText="1"/>
    </xf>
    <xf numFmtId="0" fontId="2" fillId="12" borderId="116" xfId="0" applyFont="1" applyFill="1" applyBorder="1" applyAlignment="1" applyProtection="1">
      <alignment horizontal="center" vertical="center" wrapText="1"/>
    </xf>
    <xf numFmtId="0" fontId="0" fillId="12" borderId="35" xfId="0" applyFill="1" applyBorder="1" applyAlignment="1" applyProtection="1">
      <alignment horizontal="center" vertical="center" wrapText="1"/>
    </xf>
    <xf numFmtId="0" fontId="0" fillId="12" borderId="31" xfId="0" applyFill="1" applyBorder="1" applyAlignment="1" applyProtection="1">
      <alignment horizontal="center" vertical="center" wrapText="1"/>
    </xf>
    <xf numFmtId="0" fontId="2" fillId="2" borderId="116" xfId="0" applyFont="1" applyFill="1" applyBorder="1" applyAlignment="1" applyProtection="1">
      <alignment horizontal="center" vertical="center" wrapText="1"/>
    </xf>
    <xf numFmtId="0" fontId="0" fillId="0" borderId="35" xfId="0" applyBorder="1" applyAlignment="1" applyProtection="1">
      <alignment horizontal="center" vertical="center" wrapText="1"/>
    </xf>
    <xf numFmtId="0" fontId="0" fillId="0" borderId="31" xfId="0" applyBorder="1" applyAlignment="1" applyProtection="1">
      <alignment horizontal="center" vertical="center" wrapText="1"/>
    </xf>
    <xf numFmtId="0" fontId="11" fillId="6" borderId="94" xfId="0" applyFont="1" applyFill="1" applyBorder="1" applyAlignment="1" applyProtection="1">
      <alignment horizontal="center" vertical="center"/>
    </xf>
    <xf numFmtId="0" fontId="11" fillId="6" borderId="78" xfId="0" applyFont="1" applyFill="1" applyBorder="1" applyAlignment="1" applyProtection="1">
      <alignment horizontal="center" vertical="center"/>
    </xf>
    <xf numFmtId="0" fontId="11" fillId="6" borderId="90" xfId="0" applyFont="1" applyFill="1" applyBorder="1" applyAlignment="1" applyProtection="1">
      <alignment horizontal="center" vertical="center"/>
    </xf>
    <xf numFmtId="0" fontId="76" fillId="2" borderId="0" xfId="0" applyFont="1" applyFill="1" applyBorder="1" applyAlignment="1" applyProtection="1">
      <alignment horizontal="left" vertical="center" wrapText="1"/>
    </xf>
    <xf numFmtId="0" fontId="11" fillId="6" borderId="52" xfId="0" applyFont="1" applyFill="1" applyBorder="1" applyAlignment="1" applyProtection="1">
      <alignment horizontal="center" vertical="center" wrapText="1"/>
    </xf>
    <xf numFmtId="0" fontId="11" fillId="6" borderId="16" xfId="0" applyFont="1" applyFill="1" applyBorder="1" applyAlignment="1" applyProtection="1">
      <alignment horizontal="center" vertical="center" wrapText="1"/>
    </xf>
    <xf numFmtId="0" fontId="2" fillId="2" borderId="0" xfId="0" applyFont="1" applyFill="1" applyAlignment="1" applyProtection="1">
      <alignment horizontal="center"/>
    </xf>
    <xf numFmtId="0" fontId="5" fillId="2" borderId="116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0" fillId="2" borderId="120" xfId="0" applyFill="1" applyBorder="1" applyAlignment="1" applyProtection="1">
      <alignment horizontal="left" vertical="center"/>
    </xf>
    <xf numFmtId="0" fontId="0" fillId="2" borderId="115" xfId="0" applyFill="1" applyBorder="1" applyAlignment="1" applyProtection="1">
      <alignment horizontal="left" vertical="center"/>
    </xf>
    <xf numFmtId="0" fontId="0" fillId="4" borderId="112" xfId="0" applyFill="1" applyBorder="1" applyAlignment="1" applyProtection="1">
      <alignment horizontal="center" vertical="center"/>
    </xf>
    <xf numFmtId="0" fontId="0" fillId="4" borderId="113" xfId="0" applyFill="1" applyBorder="1" applyAlignment="1" applyProtection="1">
      <alignment horizontal="center" vertical="center"/>
    </xf>
    <xf numFmtId="0" fontId="0" fillId="4" borderId="114" xfId="0" applyFill="1" applyBorder="1" applyAlignment="1" applyProtection="1">
      <alignment horizontal="center" vertical="center"/>
    </xf>
    <xf numFmtId="0" fontId="0" fillId="2" borderId="7" xfId="0" applyFill="1" applyBorder="1" applyAlignment="1" applyProtection="1">
      <alignment horizontal="left" vertical="center"/>
    </xf>
    <xf numFmtId="0" fontId="46" fillId="6" borderId="0" xfId="0" applyFont="1" applyFill="1" applyBorder="1" applyAlignment="1" applyProtection="1">
      <alignment horizontal="center" vertical="center" wrapText="1"/>
    </xf>
    <xf numFmtId="0" fontId="4" fillId="4" borderId="112" xfId="0" applyFont="1" applyFill="1" applyBorder="1" applyAlignment="1" applyProtection="1">
      <alignment horizontal="center" vertical="center"/>
    </xf>
    <xf numFmtId="0" fontId="4" fillId="4" borderId="113" xfId="0" applyFont="1" applyFill="1" applyBorder="1" applyAlignment="1" applyProtection="1">
      <alignment horizontal="center" vertical="center"/>
    </xf>
    <xf numFmtId="0" fontId="4" fillId="4" borderId="114" xfId="0" applyFont="1" applyFill="1" applyBorder="1" applyAlignment="1" applyProtection="1">
      <alignment horizontal="center" vertical="center"/>
    </xf>
    <xf numFmtId="44" fontId="60" fillId="10" borderId="89" xfId="2" applyNumberFormat="1" applyFont="1" applyFill="1" applyBorder="1" applyAlignment="1" applyProtection="1">
      <alignment vertical="center"/>
    </xf>
    <xf numFmtId="183" fontId="3" fillId="10" borderId="73" xfId="0" applyNumberFormat="1" applyFont="1" applyFill="1" applyBorder="1" applyAlignment="1" applyProtection="1">
      <alignment horizontal="center" vertical="center"/>
    </xf>
    <xf numFmtId="183" fontId="3" fillId="10" borderId="127" xfId="0" applyNumberFormat="1" applyFont="1" applyFill="1" applyBorder="1" applyAlignment="1" applyProtection="1">
      <alignment horizontal="center" vertical="center"/>
    </xf>
    <xf numFmtId="10" fontId="60" fillId="10" borderId="58" xfId="3" applyNumberFormat="1" applyFont="1" applyFill="1" applyBorder="1" applyAlignment="1" applyProtection="1">
      <alignment horizontal="center" vertical="center"/>
    </xf>
    <xf numFmtId="10" fontId="60" fillId="10" borderId="70" xfId="3" applyNumberFormat="1" applyFont="1" applyFill="1" applyBorder="1" applyAlignment="1" applyProtection="1">
      <alignment horizontal="center" vertical="center"/>
    </xf>
    <xf numFmtId="10" fontId="60" fillId="10" borderId="89" xfId="3" applyNumberFormat="1" applyFont="1" applyFill="1" applyBorder="1" applyAlignment="1" applyProtection="1">
      <alignment horizontal="center" vertical="center"/>
    </xf>
    <xf numFmtId="10" fontId="60" fillId="10" borderId="56" xfId="3" applyNumberFormat="1" applyFont="1" applyFill="1" applyBorder="1" applyAlignment="1" applyProtection="1">
      <alignment horizontal="center" vertical="center"/>
    </xf>
    <xf numFmtId="0" fontId="105" fillId="0" borderId="0" xfId="7" applyFont="1" applyFill="1" applyAlignment="1" applyProtection="1">
      <alignment horizontal="center" vertical="center"/>
    </xf>
    <xf numFmtId="0" fontId="12" fillId="0" borderId="112" xfId="0" applyFont="1" applyFill="1" applyBorder="1" applyAlignment="1" applyProtection="1">
      <alignment horizontal="left" vertical="center" wrapText="1"/>
    </xf>
    <xf numFmtId="0" fontId="12" fillId="0" borderId="113" xfId="0" applyFont="1" applyFill="1" applyBorder="1" applyAlignment="1" applyProtection="1">
      <alignment horizontal="left" vertical="center" wrapText="1"/>
    </xf>
    <xf numFmtId="0" fontId="12" fillId="0" borderId="114" xfId="0" applyFont="1" applyFill="1" applyBorder="1" applyAlignment="1" applyProtection="1">
      <alignment horizontal="left" vertical="center" wrapText="1"/>
    </xf>
    <xf numFmtId="183" fontId="3" fillId="10" borderId="122" xfId="0" applyNumberFormat="1" applyFont="1" applyFill="1" applyBorder="1" applyAlignment="1" applyProtection="1">
      <alignment horizontal="center" vertical="center"/>
    </xf>
    <xf numFmtId="183" fontId="3" fillId="10" borderId="88" xfId="0" applyNumberFormat="1" applyFont="1" applyFill="1" applyBorder="1" applyAlignment="1" applyProtection="1">
      <alignment horizontal="center" vertical="center"/>
    </xf>
    <xf numFmtId="183" fontId="3" fillId="10" borderId="126" xfId="0" applyNumberFormat="1" applyFont="1" applyFill="1" applyBorder="1" applyAlignment="1" applyProtection="1">
      <alignment horizontal="center" vertical="center"/>
    </xf>
    <xf numFmtId="183" fontId="3" fillId="10" borderId="124" xfId="0" applyNumberFormat="1" applyFont="1" applyFill="1" applyBorder="1" applyAlignment="1" applyProtection="1">
      <alignment horizontal="center" vertical="center"/>
    </xf>
    <xf numFmtId="0" fontId="12" fillId="0" borderId="112" xfId="0" applyFont="1" applyBorder="1" applyAlignment="1" applyProtection="1">
      <alignment horizontal="left" vertical="center" wrapText="1"/>
    </xf>
    <xf numFmtId="0" fontId="12" fillId="0" borderId="113" xfId="0" applyFont="1" applyBorder="1" applyAlignment="1" applyProtection="1">
      <alignment horizontal="left" vertical="center" wrapText="1"/>
    </xf>
    <xf numFmtId="0" fontId="12" fillId="0" borderId="114" xfId="0" applyFont="1" applyBorder="1" applyAlignment="1" applyProtection="1">
      <alignment horizontal="left" vertical="center" wrapText="1"/>
    </xf>
    <xf numFmtId="183" fontId="3" fillId="10" borderId="82" xfId="0" applyNumberFormat="1" applyFont="1" applyFill="1" applyBorder="1" applyAlignment="1" applyProtection="1">
      <alignment horizontal="center" vertical="center"/>
    </xf>
    <xf numFmtId="183" fontId="3" fillId="10" borderId="72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 vertical="center"/>
    </xf>
    <xf numFmtId="0" fontId="60" fillId="0" borderId="7" xfId="0" applyFont="1" applyFill="1" applyBorder="1" applyAlignment="1" applyProtection="1">
      <alignment horizontal="left" vertical="center" wrapText="1" indent="2"/>
    </xf>
    <xf numFmtId="0" fontId="60" fillId="0" borderId="7" xfId="0" applyFont="1" applyBorder="1" applyAlignment="1">
      <alignment horizontal="left" vertical="center" wrapText="1" indent="2"/>
    </xf>
    <xf numFmtId="0" fontId="2" fillId="2" borderId="53" xfId="0" applyFont="1" applyFill="1" applyBorder="1" applyAlignment="1" applyProtection="1">
      <alignment horizontal="center" vertical="center" wrapText="1"/>
    </xf>
    <xf numFmtId="0" fontId="2" fillId="2" borderId="79" xfId="0" applyFont="1" applyFill="1" applyBorder="1" applyAlignment="1" applyProtection="1">
      <alignment horizontal="center" vertical="center" wrapText="1"/>
    </xf>
    <xf numFmtId="0" fontId="5" fillId="2" borderId="53" xfId="0" applyFont="1" applyFill="1" applyBorder="1" applyAlignment="1" applyProtection="1">
      <alignment horizontal="center" vertical="center" wrapText="1"/>
    </xf>
    <xf numFmtId="0" fontId="5" fillId="2" borderId="79" xfId="0" applyFont="1" applyFill="1" applyBorder="1" applyAlignment="1" applyProtection="1">
      <alignment horizontal="center" vertical="center" wrapText="1"/>
    </xf>
    <xf numFmtId="0" fontId="10" fillId="10" borderId="56" xfId="0" applyFont="1" applyFill="1" applyBorder="1" applyAlignment="1" applyProtection="1">
      <alignment horizontal="center" vertical="center" wrapText="1"/>
    </xf>
    <xf numFmtId="0" fontId="10" fillId="10" borderId="64" xfId="0" applyFont="1" applyFill="1" applyBorder="1" applyAlignment="1" applyProtection="1">
      <alignment horizontal="center" vertical="center" wrapText="1"/>
    </xf>
    <xf numFmtId="183" fontId="3" fillId="10" borderId="86" xfId="0" applyNumberFormat="1" applyFont="1" applyFill="1" applyBorder="1" applyAlignment="1" applyProtection="1">
      <alignment horizontal="center" vertical="center"/>
    </xf>
    <xf numFmtId="183" fontId="3" fillId="10" borderId="87" xfId="0" applyNumberFormat="1" applyFont="1" applyFill="1" applyBorder="1" applyAlignment="1" applyProtection="1">
      <alignment horizontal="center" vertical="center"/>
    </xf>
    <xf numFmtId="183" fontId="3" fillId="10" borderId="125" xfId="0" applyNumberFormat="1" applyFont="1" applyFill="1" applyBorder="1" applyAlignment="1" applyProtection="1">
      <alignment horizontal="center" vertical="center"/>
    </xf>
    <xf numFmtId="0" fontId="105" fillId="0" borderId="115" xfId="7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/>
    <xf numFmtId="0" fontId="10" fillId="10" borderId="0" xfId="0" applyFont="1" applyFill="1" applyBorder="1" applyAlignment="1" applyProtection="1">
      <alignment horizontal="center" vertical="center" wrapText="1"/>
    </xf>
    <xf numFmtId="10" fontId="0" fillId="2" borderId="0" xfId="3" applyNumberFormat="1" applyFont="1" applyFill="1" applyBorder="1" applyAlignment="1" applyProtection="1">
      <alignment horizontal="center" vertical="center"/>
    </xf>
    <xf numFmtId="44" fontId="60" fillId="10" borderId="58" xfId="2" applyNumberFormat="1" applyFont="1" applyFill="1" applyBorder="1" applyAlignment="1" applyProtection="1">
      <alignment vertical="center"/>
    </xf>
    <xf numFmtId="183" fontId="3" fillId="10" borderId="123" xfId="0" applyNumberFormat="1" applyFont="1" applyFill="1" applyBorder="1" applyAlignment="1" applyProtection="1">
      <alignment horizontal="center" vertical="center"/>
    </xf>
    <xf numFmtId="44" fontId="60" fillId="10" borderId="56" xfId="2" applyNumberFormat="1" applyFont="1" applyFill="1" applyBorder="1" applyAlignment="1" applyProtection="1">
      <alignment vertical="center"/>
    </xf>
    <xf numFmtId="0" fontId="0" fillId="2" borderId="115" xfId="0" applyFill="1" applyBorder="1" applyAlignment="1" applyProtection="1">
      <alignment horizontal="right" vertical="center"/>
    </xf>
    <xf numFmtId="0" fontId="0" fillId="2" borderId="121" xfId="0" applyFill="1" applyBorder="1" applyAlignment="1" applyProtection="1">
      <alignment horizontal="right" vertical="center"/>
    </xf>
    <xf numFmtId="0" fontId="5" fillId="4" borderId="0" xfId="0" applyFont="1" applyFill="1" applyAlignment="1" applyProtection="1">
      <alignment horizontal="center" vertical="center"/>
    </xf>
    <xf numFmtId="0" fontId="2" fillId="4" borderId="0" xfId="0" applyFont="1" applyFill="1" applyAlignment="1" applyProtection="1">
      <alignment horizontal="center" vertical="center" wrapText="1"/>
    </xf>
    <xf numFmtId="0" fontId="5" fillId="4" borderId="0" xfId="0" applyFont="1" applyFill="1" applyAlignment="1" applyProtection="1">
      <alignment horizontal="center" vertical="center" wrapText="1"/>
    </xf>
    <xf numFmtId="170" fontId="4" fillId="4" borderId="0" xfId="0" applyNumberFormat="1" applyFont="1" applyFill="1" applyAlignment="1" applyProtection="1">
      <alignment horizontal="center" vertical="center"/>
    </xf>
    <xf numFmtId="169" fontId="4" fillId="4" borderId="0" xfId="0" applyNumberFormat="1" applyFont="1" applyFill="1" applyAlignment="1" applyProtection="1">
      <alignment horizontal="center" vertical="center" wrapText="1"/>
    </xf>
    <xf numFmtId="168" fontId="4" fillId="4" borderId="0" xfId="0" applyNumberFormat="1" applyFont="1" applyFill="1" applyAlignment="1" applyProtection="1">
      <alignment horizontal="center" vertical="center" wrapText="1"/>
    </xf>
    <xf numFmtId="0" fontId="0" fillId="2" borderId="9" xfId="0" applyFill="1" applyBorder="1" applyAlignment="1" applyProtection="1">
      <alignment horizontal="left" vertical="center"/>
    </xf>
    <xf numFmtId="4" fontId="65" fillId="10" borderId="18" xfId="1" applyNumberFormat="1" applyFont="1" applyFill="1" applyBorder="1" applyAlignment="1" applyProtection="1">
      <alignment horizontal="right" vertical="center"/>
    </xf>
    <xf numFmtId="4" fontId="65" fillId="10" borderId="23" xfId="1" applyNumberFormat="1" applyFont="1" applyFill="1" applyBorder="1" applyAlignment="1" applyProtection="1">
      <alignment horizontal="right" vertical="center"/>
    </xf>
    <xf numFmtId="0" fontId="25" fillId="2" borderId="38" xfId="0" applyFont="1" applyFill="1" applyBorder="1" applyAlignment="1" applyProtection="1">
      <alignment horizontal="left" vertical="top"/>
    </xf>
    <xf numFmtId="0" fontId="25" fillId="2" borderId="25" xfId="0" applyFont="1" applyFill="1" applyBorder="1" applyAlignment="1" applyProtection="1">
      <alignment horizontal="left" vertical="top"/>
    </xf>
    <xf numFmtId="0" fontId="8" fillId="2" borderId="38" xfId="0" applyFont="1" applyFill="1" applyBorder="1" applyAlignment="1" applyProtection="1">
      <alignment horizontal="left" vertical="center"/>
    </xf>
    <xf numFmtId="0" fontId="8" fillId="2" borderId="25" xfId="0" applyFont="1" applyFill="1" applyBorder="1" applyAlignment="1" applyProtection="1">
      <alignment horizontal="left" vertical="center"/>
    </xf>
    <xf numFmtId="0" fontId="8" fillId="2" borderId="37" xfId="0" applyFont="1" applyFill="1" applyBorder="1" applyAlignment="1" applyProtection="1">
      <alignment horizontal="left" vertical="center"/>
    </xf>
    <xf numFmtId="0" fontId="8" fillId="2" borderId="8" xfId="0" applyFont="1" applyFill="1" applyBorder="1" applyAlignment="1" applyProtection="1">
      <alignment horizontal="left" vertical="center"/>
    </xf>
    <xf numFmtId="4" fontId="60" fillId="3" borderId="23" xfId="1" applyNumberFormat="1" applyFont="1" applyFill="1" applyBorder="1" applyAlignment="1" applyProtection="1">
      <alignment vertical="center"/>
      <protection locked="0"/>
    </xf>
    <xf numFmtId="4" fontId="60" fillId="3" borderId="2" xfId="1" applyNumberFormat="1" applyFont="1" applyFill="1" applyBorder="1" applyAlignment="1" applyProtection="1">
      <alignment vertical="center"/>
      <protection locked="0"/>
    </xf>
    <xf numFmtId="0" fontId="8" fillId="2" borderId="51" xfId="0" applyFont="1" applyFill="1" applyBorder="1" applyAlignment="1" applyProtection="1">
      <alignment horizontal="left" vertical="center" wrapText="1"/>
    </xf>
    <xf numFmtId="0" fontId="8" fillId="2" borderId="5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7" xfId="0" applyFont="1" applyFill="1" applyBorder="1" applyAlignment="1" applyProtection="1">
      <alignment horizontal="left" vertical="center" wrapText="1"/>
    </xf>
    <xf numFmtId="4" fontId="60" fillId="3" borderId="18" xfId="1" applyNumberFormat="1" applyFont="1" applyFill="1" applyBorder="1" applyAlignment="1" applyProtection="1">
      <alignment vertical="center"/>
      <protection locked="0"/>
    </xf>
    <xf numFmtId="0" fontId="8" fillId="2" borderId="51" xfId="0" applyFont="1" applyFill="1" applyBorder="1" applyAlignment="1" applyProtection="1"/>
    <xf numFmtId="0" fontId="8" fillId="2" borderId="50" xfId="0" applyFont="1" applyFill="1" applyBorder="1" applyAlignment="1" applyProtection="1"/>
    <xf numFmtId="0" fontId="8" fillId="2" borderId="51" xfId="0" applyFont="1" applyFill="1" applyBorder="1" applyAlignment="1" applyProtection="1">
      <alignment vertical="center"/>
    </xf>
    <xf numFmtId="0" fontId="8" fillId="2" borderId="50" xfId="0" applyFont="1" applyFill="1" applyBorder="1" applyAlignment="1" applyProtection="1">
      <alignment vertical="center"/>
    </xf>
    <xf numFmtId="0" fontId="8" fillId="2" borderId="38" xfId="0" applyFont="1" applyFill="1" applyBorder="1" applyAlignment="1" applyProtection="1">
      <alignment vertical="center"/>
    </xf>
    <xf numFmtId="0" fontId="8" fillId="2" borderId="25" xfId="0" applyFont="1" applyFill="1" applyBorder="1" applyAlignment="1" applyProtection="1">
      <alignment vertical="center"/>
    </xf>
    <xf numFmtId="0" fontId="0" fillId="0" borderId="51" xfId="0" applyBorder="1" applyAlignment="1" applyProtection="1">
      <alignment vertical="center"/>
    </xf>
    <xf numFmtId="0" fontId="0" fillId="0" borderId="50" xfId="0" applyBorder="1" applyAlignment="1" applyProtection="1">
      <alignment vertical="center"/>
    </xf>
    <xf numFmtId="0" fontId="0" fillId="0" borderId="37" xfId="0" applyBorder="1" applyAlignment="1" applyProtection="1">
      <alignment vertical="center"/>
      <protection locked="0"/>
    </xf>
    <xf numFmtId="0" fontId="0" fillId="0" borderId="8" xfId="0" applyBorder="1" applyAlignment="1" applyProtection="1">
      <alignment vertical="center"/>
      <protection locked="0"/>
    </xf>
    <xf numFmtId="0" fontId="8" fillId="2" borderId="51" xfId="0" applyFont="1" applyFill="1" applyBorder="1" applyAlignment="1" applyProtection="1">
      <alignment horizontal="left" vertical="center"/>
    </xf>
    <xf numFmtId="0" fontId="8" fillId="2" borderId="50" xfId="0" applyFont="1" applyFill="1" applyBorder="1" applyAlignment="1" applyProtection="1">
      <alignment horizontal="left" vertical="center"/>
    </xf>
    <xf numFmtId="0" fontId="0" fillId="0" borderId="51" xfId="0" applyBorder="1" applyAlignment="1" applyProtection="1">
      <alignment vertical="center"/>
      <protection locked="0"/>
    </xf>
    <xf numFmtId="0" fontId="0" fillId="0" borderId="50" xfId="0" applyBorder="1" applyAlignment="1" applyProtection="1">
      <alignment vertical="center"/>
      <protection locked="0"/>
    </xf>
    <xf numFmtId="0" fontId="8" fillId="2" borderId="37" xfId="0" applyFont="1" applyFill="1" applyBorder="1" applyAlignment="1" applyProtection="1">
      <alignment horizontal="left" vertical="center"/>
      <protection locked="0"/>
    </xf>
    <xf numFmtId="0" fontId="102" fillId="2" borderId="0" xfId="7" applyFont="1" applyFill="1" applyAlignment="1" applyProtection="1">
      <alignment horizontal="center"/>
    </xf>
    <xf numFmtId="4" fontId="47" fillId="2" borderId="0" xfId="0" applyNumberFormat="1" applyFont="1" applyFill="1" applyAlignment="1" applyProtection="1">
      <alignment horizontal="center"/>
    </xf>
    <xf numFmtId="0" fontId="8" fillId="2" borderId="75" xfId="0" applyFont="1" applyFill="1" applyBorder="1" applyAlignment="1" applyProtection="1">
      <alignment horizontal="left" vertical="center"/>
    </xf>
    <xf numFmtId="0" fontId="8" fillId="2" borderId="98" xfId="0" applyFont="1" applyFill="1" applyBorder="1" applyAlignment="1" applyProtection="1">
      <alignment horizontal="left" vertical="center"/>
    </xf>
    <xf numFmtId="0" fontId="8" fillId="2" borderId="48" xfId="0" applyFont="1" applyFill="1" applyBorder="1" applyAlignment="1" applyProtection="1">
      <alignment horizontal="left" vertical="center"/>
    </xf>
    <xf numFmtId="0" fontId="8" fillId="2" borderId="11" xfId="0" applyFont="1" applyFill="1" applyBorder="1" applyAlignment="1" applyProtection="1">
      <alignment horizontal="left" vertical="center"/>
    </xf>
    <xf numFmtId="0" fontId="5" fillId="8" borderId="53" xfId="0" applyFont="1" applyFill="1" applyBorder="1" applyAlignment="1" applyProtection="1">
      <alignment horizontal="center" vertical="center"/>
    </xf>
    <xf numFmtId="0" fontId="5" fillId="8" borderId="57" xfId="0" applyFont="1" applyFill="1" applyBorder="1" applyAlignment="1" applyProtection="1">
      <alignment horizontal="center" vertical="center"/>
    </xf>
    <xf numFmtId="0" fontId="5" fillId="8" borderId="59" xfId="0" applyFont="1" applyFill="1" applyBorder="1" applyAlignment="1" applyProtection="1">
      <alignment horizontal="center" vertical="center"/>
    </xf>
    <xf numFmtId="4" fontId="27" fillId="2" borderId="48" xfId="0" applyNumberFormat="1" applyFont="1" applyFill="1" applyBorder="1" applyAlignment="1" applyProtection="1">
      <alignment horizontal="center" vertical="center"/>
    </xf>
    <xf numFmtId="0" fontId="4" fillId="2" borderId="53" xfId="0" applyFont="1" applyFill="1" applyBorder="1" applyAlignment="1" applyProtection="1">
      <alignment horizontal="center" vertical="center"/>
    </xf>
    <xf numFmtId="0" fontId="4" fillId="2" borderId="57" xfId="0" applyFont="1" applyFill="1" applyBorder="1" applyAlignment="1" applyProtection="1">
      <alignment horizontal="center" vertical="center"/>
    </xf>
    <xf numFmtId="0" fontId="10" fillId="2" borderId="53" xfId="0" applyFont="1" applyFill="1" applyBorder="1" applyAlignment="1" applyProtection="1">
      <alignment vertical="center" wrapText="1"/>
    </xf>
    <xf numFmtId="0" fontId="0" fillId="0" borderId="57" xfId="0" applyBorder="1" applyProtection="1"/>
    <xf numFmtId="0" fontId="0" fillId="0" borderId="59" xfId="0" applyBorder="1" applyProtection="1"/>
    <xf numFmtId="0" fontId="10" fillId="2" borderId="53" xfId="0" applyFont="1" applyFill="1" applyBorder="1" applyAlignment="1" applyProtection="1">
      <alignment horizontal="left" vertical="center"/>
    </xf>
    <xf numFmtId="0" fontId="10" fillId="2" borderId="57" xfId="0" applyFont="1" applyFill="1" applyBorder="1" applyAlignment="1" applyProtection="1">
      <alignment horizontal="left" vertical="center"/>
    </xf>
    <xf numFmtId="0" fontId="10" fillId="2" borderId="59" xfId="0" applyFont="1" applyFill="1" applyBorder="1" applyAlignment="1" applyProtection="1">
      <alignment horizontal="left" vertical="center"/>
    </xf>
    <xf numFmtId="0" fontId="4" fillId="2" borderId="79" xfId="0" applyFont="1" applyFill="1" applyBorder="1" applyAlignment="1" applyProtection="1">
      <alignment horizontal="center" vertical="center"/>
    </xf>
    <xf numFmtId="179" fontId="12" fillId="3" borderId="0" xfId="0" applyNumberFormat="1" applyFont="1" applyFill="1" applyBorder="1" applyAlignment="1" applyProtection="1">
      <alignment vertical="center" wrapText="1"/>
      <protection locked="0"/>
    </xf>
    <xf numFmtId="179" fontId="12" fillId="3" borderId="7" xfId="0" applyNumberFormat="1" applyFont="1" applyFill="1" applyBorder="1" applyAlignment="1" applyProtection="1">
      <alignment vertical="center" wrapText="1"/>
      <protection locked="0"/>
    </xf>
    <xf numFmtId="179" fontId="12" fillId="3" borderId="100" xfId="0" applyNumberFormat="1" applyFont="1" applyFill="1" applyBorder="1" applyAlignment="1" applyProtection="1">
      <alignment vertical="center" wrapText="1"/>
      <protection locked="0"/>
    </xf>
    <xf numFmtId="179" fontId="12" fillId="3" borderId="8" xfId="0" applyNumberFormat="1" applyFont="1" applyFill="1" applyBorder="1" applyAlignment="1" applyProtection="1">
      <alignment vertical="center" wrapText="1"/>
      <protection locked="0"/>
    </xf>
    <xf numFmtId="179" fontId="12" fillId="3" borderId="99" xfId="0" applyNumberFormat="1" applyFont="1" applyFill="1" applyBorder="1" applyAlignment="1" applyProtection="1">
      <alignment vertical="center" wrapText="1"/>
      <protection locked="0"/>
    </xf>
    <xf numFmtId="179" fontId="12" fillId="3" borderId="24" xfId="0" applyNumberFormat="1" applyFont="1" applyFill="1" applyBorder="1" applyAlignment="1" applyProtection="1">
      <alignment vertical="center" wrapText="1"/>
      <protection locked="0"/>
    </xf>
    <xf numFmtId="179" fontId="12" fillId="3" borderId="27" xfId="0" applyNumberFormat="1" applyFont="1" applyFill="1" applyBorder="1" applyAlignment="1" applyProtection="1">
      <alignment vertical="center" shrinkToFit="1"/>
      <protection locked="0"/>
    </xf>
    <xf numFmtId="179" fontId="12" fillId="3" borderId="10" xfId="0" applyNumberFormat="1" applyFont="1" applyFill="1" applyBorder="1" applyAlignment="1" applyProtection="1">
      <alignment vertical="center" shrinkToFit="1"/>
      <protection locked="0"/>
    </xf>
    <xf numFmtId="179" fontId="12" fillId="3" borderId="48" xfId="0" applyNumberFormat="1" applyFont="1" applyFill="1" applyBorder="1" applyAlignment="1" applyProtection="1">
      <alignment vertical="center" shrinkToFit="1"/>
      <protection locked="0"/>
    </xf>
    <xf numFmtId="179" fontId="12" fillId="3" borderId="11" xfId="0" applyNumberFormat="1" applyFont="1" applyFill="1" applyBorder="1" applyAlignment="1" applyProtection="1">
      <alignment vertical="center" shrinkToFit="1"/>
      <protection locked="0"/>
    </xf>
    <xf numFmtId="179" fontId="12" fillId="3" borderId="100" xfId="0" applyNumberFormat="1" applyFont="1" applyFill="1" applyBorder="1" applyAlignment="1" applyProtection="1">
      <alignment vertical="center" shrinkToFit="1"/>
      <protection locked="0"/>
    </xf>
    <xf numFmtId="179" fontId="12" fillId="3" borderId="8" xfId="0" applyNumberFormat="1" applyFont="1" applyFill="1" applyBorder="1" applyAlignment="1" applyProtection="1">
      <alignment vertical="center" shrinkToFit="1"/>
      <protection locked="0"/>
    </xf>
    <xf numFmtId="179" fontId="12" fillId="3" borderId="37" xfId="0" applyNumberFormat="1" applyFont="1" applyFill="1" applyBorder="1" applyAlignment="1" applyProtection="1">
      <alignment vertical="center" shrinkToFit="1"/>
      <protection locked="0"/>
    </xf>
    <xf numFmtId="179" fontId="12" fillId="3" borderId="37" xfId="0" applyNumberFormat="1" applyFont="1" applyFill="1" applyBorder="1" applyAlignment="1" applyProtection="1">
      <alignment vertical="center" wrapText="1"/>
      <protection locked="0"/>
    </xf>
    <xf numFmtId="179" fontId="12" fillId="3" borderId="39" xfId="0" applyNumberFormat="1" applyFont="1" applyFill="1" applyBorder="1" applyAlignment="1" applyProtection="1">
      <alignment vertical="center" wrapText="1"/>
      <protection locked="0"/>
    </xf>
    <xf numFmtId="179" fontId="12" fillId="3" borderId="9" xfId="0" applyNumberFormat="1" applyFont="1" applyFill="1" applyBorder="1" applyAlignment="1" applyProtection="1">
      <alignment vertical="center" wrapText="1"/>
      <protection locked="0"/>
    </xf>
    <xf numFmtId="0" fontId="12" fillId="2" borderId="57" xfId="0" applyFont="1" applyFill="1" applyBorder="1" applyAlignment="1" applyProtection="1">
      <alignment horizontal="center" vertical="center" wrapText="1"/>
    </xf>
    <xf numFmtId="0" fontId="12" fillId="2" borderId="59" xfId="0" applyFont="1" applyFill="1" applyBorder="1" applyAlignment="1" applyProtection="1">
      <alignment horizontal="center" vertical="center" wrapText="1"/>
    </xf>
    <xf numFmtId="179" fontId="12" fillId="3" borderId="42" xfId="0" applyNumberFormat="1" applyFont="1" applyFill="1" applyBorder="1" applyAlignment="1" applyProtection="1">
      <alignment vertical="center" wrapText="1"/>
      <protection locked="0"/>
    </xf>
    <xf numFmtId="179" fontId="12" fillId="3" borderId="69" xfId="0" applyNumberFormat="1" applyFont="1" applyFill="1" applyBorder="1" applyAlignment="1" applyProtection="1">
      <alignment vertical="center" wrapText="1"/>
      <protection locked="0"/>
    </xf>
    <xf numFmtId="0" fontId="7" fillId="2" borderId="0" xfId="0" applyFont="1" applyFill="1" applyBorder="1" applyAlignment="1" applyProtection="1">
      <alignment horizontal="justify" vertical="top" wrapText="1"/>
    </xf>
    <xf numFmtId="0" fontId="0" fillId="0" borderId="0" xfId="0" applyAlignment="1">
      <alignment horizontal="justify" wrapText="1"/>
    </xf>
    <xf numFmtId="0" fontId="7" fillId="2" borderId="0" xfId="0" applyFont="1" applyFill="1" applyBorder="1" applyAlignment="1" applyProtection="1">
      <alignment horizontal="justify" wrapText="1"/>
    </xf>
    <xf numFmtId="0" fontId="5" fillId="3" borderId="17" xfId="0" applyFont="1" applyFill="1" applyBorder="1" applyAlignment="1" applyProtection="1">
      <alignment horizontal="center"/>
      <protection locked="0"/>
    </xf>
    <xf numFmtId="0" fontId="5" fillId="3" borderId="37" xfId="0" applyFont="1" applyFill="1" applyBorder="1" applyAlignment="1" applyProtection="1">
      <alignment horizontal="center"/>
      <protection locked="0"/>
    </xf>
    <xf numFmtId="0" fontId="5" fillId="3" borderId="105" xfId="0" applyFont="1" applyFill="1" applyBorder="1" applyAlignment="1" applyProtection="1">
      <alignment horizontal="center"/>
      <protection locked="0"/>
    </xf>
    <xf numFmtId="0" fontId="5" fillId="3" borderId="101" xfId="0" applyFont="1" applyFill="1" applyBorder="1" applyAlignment="1" applyProtection="1">
      <alignment horizontal="center"/>
      <protection locked="0"/>
    </xf>
    <xf numFmtId="0" fontId="5" fillId="3" borderId="75" xfId="0" applyFont="1" applyFill="1" applyBorder="1" applyAlignment="1" applyProtection="1">
      <alignment horizontal="center"/>
      <protection locked="0"/>
    </xf>
    <xf numFmtId="0" fontId="5" fillId="3" borderId="119" xfId="0" applyFont="1" applyFill="1" applyBorder="1" applyAlignment="1" applyProtection="1">
      <alignment horizontal="center"/>
      <protection locked="0"/>
    </xf>
    <xf numFmtId="0" fontId="5" fillId="3" borderId="19" xfId="0" applyFont="1" applyFill="1" applyBorder="1" applyAlignment="1" applyProtection="1">
      <alignment horizontal="center"/>
      <protection locked="0"/>
    </xf>
    <xf numFmtId="0" fontId="5" fillId="3" borderId="60" xfId="0" applyFont="1" applyFill="1" applyBorder="1" applyAlignment="1" applyProtection="1">
      <alignment horizontal="center"/>
      <protection locked="0"/>
    </xf>
    <xf numFmtId="0" fontId="5" fillId="3" borderId="106" xfId="0" applyFont="1" applyFill="1" applyBorder="1" applyAlignment="1" applyProtection="1">
      <alignment horizontal="center"/>
      <protection locked="0"/>
    </xf>
    <xf numFmtId="0" fontId="12" fillId="2" borderId="45" xfId="0" applyFont="1" applyFill="1" applyBorder="1" applyAlignment="1" applyProtection="1">
      <alignment horizontal="center" vertical="center" wrapText="1"/>
    </xf>
    <xf numFmtId="0" fontId="12" fillId="2" borderId="0" xfId="0" applyFont="1" applyFill="1" applyBorder="1" applyAlignment="1" applyProtection="1">
      <alignment horizontal="center" vertical="center"/>
    </xf>
    <xf numFmtId="0" fontId="12" fillId="2" borderId="45" xfId="0" applyFont="1" applyFill="1" applyBorder="1" applyAlignment="1" applyProtection="1">
      <alignment horizontal="center" vertical="center"/>
    </xf>
    <xf numFmtId="0" fontId="12" fillId="2" borderId="47" xfId="0" applyFont="1" applyFill="1" applyBorder="1" applyAlignment="1" applyProtection="1">
      <alignment horizontal="center" vertical="center"/>
    </xf>
    <xf numFmtId="0" fontId="12" fillId="2" borderId="48" xfId="0" applyFont="1" applyFill="1" applyBorder="1" applyAlignment="1" applyProtection="1">
      <alignment horizontal="center" vertical="center"/>
    </xf>
    <xf numFmtId="0" fontId="12" fillId="2" borderId="53" xfId="0" applyFont="1" applyFill="1" applyBorder="1" applyAlignment="1" applyProtection="1">
      <alignment horizontal="center"/>
    </xf>
    <xf numFmtId="0" fontId="12" fillId="2" borderId="79" xfId="0" applyFont="1" applyFill="1" applyBorder="1" applyAlignment="1" applyProtection="1">
      <alignment horizontal="center"/>
    </xf>
    <xf numFmtId="181" fontId="5" fillId="13" borderId="67" xfId="0" applyNumberFormat="1" applyFont="1" applyFill="1" applyBorder="1" applyAlignment="1" applyProtection="1">
      <alignment horizontal="left" vertical="center"/>
      <protection locked="0"/>
    </xf>
    <xf numFmtId="181" fontId="5" fillId="13" borderId="78" xfId="0" applyNumberFormat="1" applyFont="1" applyFill="1" applyBorder="1" applyAlignment="1" applyProtection="1">
      <alignment horizontal="left" vertical="center"/>
      <protection locked="0"/>
    </xf>
    <xf numFmtId="181" fontId="5" fillId="13" borderId="90" xfId="0" applyNumberFormat="1" applyFont="1" applyFill="1" applyBorder="1" applyAlignment="1" applyProtection="1">
      <alignment horizontal="left" vertical="center"/>
      <protection locked="0"/>
    </xf>
    <xf numFmtId="181" fontId="5" fillId="13" borderId="76" xfId="0" applyNumberFormat="1" applyFont="1" applyFill="1" applyBorder="1" applyAlignment="1" applyProtection="1">
      <alignment horizontal="left" vertical="center"/>
      <protection locked="0"/>
    </xf>
    <xf numFmtId="181" fontId="5" fillId="13" borderId="102" xfId="0" applyNumberFormat="1" applyFont="1" applyFill="1" applyBorder="1" applyAlignment="1" applyProtection="1">
      <alignment horizontal="left" vertical="center"/>
      <protection locked="0"/>
    </xf>
    <xf numFmtId="181" fontId="5" fillId="13" borderId="40" xfId="0" applyNumberFormat="1" applyFont="1" applyFill="1" applyBorder="1" applyAlignment="1" applyProtection="1">
      <alignment horizontal="left" vertical="center"/>
      <protection locked="0"/>
    </xf>
    <xf numFmtId="185" fontId="5" fillId="13" borderId="67" xfId="0" applyNumberFormat="1" applyFont="1" applyFill="1" applyBorder="1" applyAlignment="1" applyProtection="1">
      <alignment horizontal="center" vertical="center"/>
      <protection locked="0"/>
    </xf>
    <xf numFmtId="185" fontId="5" fillId="13" borderId="97" xfId="0" applyNumberFormat="1" applyFont="1" applyFill="1" applyBorder="1" applyAlignment="1" applyProtection="1">
      <alignment horizontal="center" vertical="center"/>
      <protection locked="0"/>
    </xf>
    <xf numFmtId="185" fontId="5" fillId="13" borderId="74" xfId="0" applyNumberFormat="1" applyFont="1" applyFill="1" applyBorder="1" applyAlignment="1" applyProtection="1">
      <alignment horizontal="center" vertical="center"/>
      <protection locked="0"/>
    </xf>
    <xf numFmtId="185" fontId="5" fillId="13" borderId="96" xfId="0" applyNumberFormat="1" applyFont="1" applyFill="1" applyBorder="1" applyAlignment="1" applyProtection="1">
      <alignment horizontal="center" vertical="center"/>
      <protection locked="0"/>
    </xf>
    <xf numFmtId="0" fontId="12" fillId="2" borderId="66" xfId="0" applyFont="1" applyFill="1" applyBorder="1" applyAlignment="1" applyProtection="1">
      <alignment horizontal="center" vertical="center" wrapText="1"/>
    </xf>
    <xf numFmtId="0" fontId="12" fillId="2" borderId="79" xfId="0" applyFont="1" applyFill="1" applyBorder="1" applyAlignment="1" applyProtection="1">
      <alignment horizontal="center" vertical="center" wrapText="1"/>
    </xf>
    <xf numFmtId="185" fontId="5" fillId="13" borderId="76" xfId="0" applyNumberFormat="1" applyFont="1" applyFill="1" applyBorder="1" applyAlignment="1" applyProtection="1">
      <alignment horizontal="center" vertical="center"/>
      <protection locked="0"/>
    </xf>
    <xf numFmtId="185" fontId="5" fillId="13" borderId="81" xfId="0" applyNumberFormat="1" applyFont="1" applyFill="1" applyBorder="1" applyAlignment="1" applyProtection="1">
      <alignment horizontal="center" vertical="center"/>
      <protection locked="0"/>
    </xf>
    <xf numFmtId="0" fontId="36" fillId="2" borderId="0" xfId="0" applyFont="1" applyFill="1" applyAlignment="1" applyProtection="1">
      <alignment horizontal="left" vertical="center"/>
    </xf>
    <xf numFmtId="184" fontId="5" fillId="13" borderId="103" xfId="0" applyNumberFormat="1" applyFont="1" applyFill="1" applyBorder="1" applyAlignment="1" applyProtection="1">
      <alignment horizontal="right" vertical="center"/>
      <protection locked="0"/>
    </xf>
    <xf numFmtId="184" fontId="5" fillId="13" borderId="96" xfId="0" applyNumberFormat="1" applyFont="1" applyFill="1" applyBorder="1" applyAlignment="1" applyProtection="1">
      <alignment horizontal="right" vertical="center"/>
      <protection locked="0"/>
    </xf>
    <xf numFmtId="181" fontId="5" fillId="13" borderId="74" xfId="0" applyNumberFormat="1" applyFont="1" applyFill="1" applyBorder="1" applyAlignment="1" applyProtection="1">
      <alignment horizontal="left" vertical="center"/>
      <protection locked="0"/>
    </xf>
    <xf numFmtId="181" fontId="5" fillId="13" borderId="95" xfId="0" applyNumberFormat="1" applyFont="1" applyFill="1" applyBorder="1" applyAlignment="1" applyProtection="1">
      <alignment horizontal="left" vertical="center"/>
      <protection locked="0"/>
    </xf>
    <xf numFmtId="181" fontId="5" fillId="13" borderId="104" xfId="0" applyNumberFormat="1" applyFont="1" applyFill="1" applyBorder="1" applyAlignment="1" applyProtection="1">
      <alignment horizontal="left" vertical="center"/>
      <protection locked="0"/>
    </xf>
    <xf numFmtId="184" fontId="5" fillId="13" borderId="52" xfId="0" applyNumberFormat="1" applyFont="1" applyFill="1" applyBorder="1" applyAlignment="1" applyProtection="1">
      <alignment horizontal="right" vertical="center"/>
      <protection locked="0"/>
    </xf>
    <xf numFmtId="184" fontId="5" fillId="13" borderId="97" xfId="0" applyNumberFormat="1" applyFont="1" applyFill="1" applyBorder="1" applyAlignment="1" applyProtection="1">
      <alignment horizontal="right" vertical="center"/>
      <protection locked="0"/>
    </xf>
    <xf numFmtId="184" fontId="5" fillId="13" borderId="41" xfId="0" applyNumberFormat="1" applyFont="1" applyFill="1" applyBorder="1" applyAlignment="1" applyProtection="1">
      <alignment horizontal="right" vertical="center"/>
      <protection locked="0"/>
    </xf>
    <xf numFmtId="184" fontId="5" fillId="13" borderId="81" xfId="0" applyNumberFormat="1" applyFont="1" applyFill="1" applyBorder="1" applyAlignment="1" applyProtection="1">
      <alignment horizontal="right" vertical="center"/>
      <protection locked="0"/>
    </xf>
    <xf numFmtId="184" fontId="4" fillId="2" borderId="43" xfId="0" applyNumberFormat="1" applyFont="1" applyFill="1" applyBorder="1" applyAlignment="1" applyProtection="1"/>
    <xf numFmtId="0" fontId="4" fillId="2" borderId="43" xfId="0" applyFont="1" applyFill="1" applyBorder="1" applyAlignment="1" applyProtection="1"/>
    <xf numFmtId="0" fontId="12" fillId="2" borderId="107" xfId="0" applyFont="1" applyFill="1" applyBorder="1" applyAlignment="1" applyProtection="1">
      <alignment horizontal="center" vertical="center" wrapText="1"/>
    </xf>
    <xf numFmtId="0" fontId="12" fillId="2" borderId="63" xfId="0" applyFont="1" applyFill="1" applyBorder="1" applyAlignment="1" applyProtection="1">
      <alignment horizontal="center" vertical="center" wrapText="1"/>
    </xf>
    <xf numFmtId="0" fontId="36" fillId="2" borderId="0" xfId="0" applyFont="1" applyFill="1" applyAlignment="1" applyProtection="1">
      <alignment horizontal="left"/>
    </xf>
    <xf numFmtId="0" fontId="36" fillId="2" borderId="0" xfId="0" applyFont="1" applyFill="1" applyAlignment="1" applyProtection="1">
      <alignment horizontal="left" vertical="center" wrapText="1"/>
    </xf>
    <xf numFmtId="0" fontId="7" fillId="2" borderId="0" xfId="0" applyFont="1" applyFill="1" applyAlignment="1" applyProtection="1">
      <alignment horizontal="left" vertical="center" wrapText="1"/>
    </xf>
    <xf numFmtId="0" fontId="12" fillId="2" borderId="63" xfId="0" applyFont="1" applyFill="1" applyBorder="1" applyAlignment="1" applyProtection="1">
      <alignment horizontal="center" vertical="center"/>
    </xf>
    <xf numFmtId="0" fontId="12" fillId="2" borderId="66" xfId="0" applyFont="1" applyFill="1" applyBorder="1" applyAlignment="1" applyProtection="1">
      <alignment horizontal="center" vertical="center"/>
    </xf>
    <xf numFmtId="0" fontId="12" fillId="2" borderId="53" xfId="0" applyFont="1" applyFill="1" applyBorder="1" applyAlignment="1" applyProtection="1">
      <alignment horizontal="center" vertical="center"/>
    </xf>
    <xf numFmtId="0" fontId="12" fillId="2" borderId="57" xfId="0" applyFont="1" applyFill="1" applyBorder="1" applyAlignment="1" applyProtection="1">
      <alignment horizontal="center" vertical="center"/>
    </xf>
    <xf numFmtId="0" fontId="12" fillId="10" borderId="53" xfId="0" applyFont="1" applyFill="1" applyBorder="1" applyAlignment="1" applyProtection="1">
      <alignment horizontal="center" vertical="center"/>
    </xf>
    <xf numFmtId="0" fontId="12" fillId="10" borderId="57" xfId="0" applyFont="1" applyFill="1" applyBorder="1" applyAlignment="1" applyProtection="1">
      <alignment horizontal="center" vertical="center"/>
    </xf>
    <xf numFmtId="0" fontId="12" fillId="10" borderId="79" xfId="0" applyFont="1" applyFill="1" applyBorder="1" applyAlignment="1" applyProtection="1">
      <alignment horizontal="center" vertical="center"/>
    </xf>
    <xf numFmtId="0" fontId="0" fillId="4" borderId="52" xfId="0" applyFill="1" applyBorder="1" applyAlignment="1" applyProtection="1">
      <alignment horizontal="center" vertical="center"/>
    </xf>
    <xf numFmtId="0" fontId="0" fillId="4" borderId="78" xfId="0" applyFill="1" applyBorder="1" applyAlignment="1" applyProtection="1">
      <alignment horizontal="center" vertical="center"/>
    </xf>
    <xf numFmtId="0" fontId="0" fillId="4" borderId="90" xfId="0" applyFill="1" applyBorder="1" applyAlignment="1" applyProtection="1">
      <alignment horizontal="center" vertical="center"/>
    </xf>
    <xf numFmtId="0" fontId="4" fillId="2" borderId="39" xfId="0" applyFont="1" applyFill="1" applyBorder="1" applyAlignment="1" applyProtection="1">
      <alignment horizontal="left" vertical="center"/>
    </xf>
    <xf numFmtId="0" fontId="47" fillId="2" borderId="0" xfId="0" applyFont="1" applyFill="1" applyBorder="1" applyAlignment="1" applyProtection="1">
      <alignment horizontal="center" vertical="center"/>
    </xf>
    <xf numFmtId="0" fontId="40" fillId="0" borderId="0" xfId="0" applyFont="1" applyFill="1" applyBorder="1" applyAlignment="1" applyProtection="1">
      <alignment horizontal="justify" vertical="center" wrapText="1"/>
    </xf>
    <xf numFmtId="0" fontId="2" fillId="3" borderId="0" xfId="0" applyFont="1" applyFill="1" applyBorder="1" applyAlignment="1" applyProtection="1">
      <alignment horizontal="justify" vertical="top" wrapText="1"/>
      <protection locked="0"/>
    </xf>
    <xf numFmtId="0" fontId="5" fillId="3" borderId="0" xfId="0" applyFont="1" applyFill="1" applyBorder="1" applyAlignment="1" applyProtection="1">
      <alignment horizontal="justify" vertical="top" wrapText="1"/>
      <protection locked="0"/>
    </xf>
    <xf numFmtId="0" fontId="4" fillId="2" borderId="68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left" vertical="center"/>
    </xf>
    <xf numFmtId="0" fontId="0" fillId="0" borderId="0" xfId="0" applyBorder="1" applyAlignment="1">
      <alignment horizontal="left" vertical="center"/>
    </xf>
    <xf numFmtId="0" fontId="4" fillId="2" borderId="30" xfId="0" applyFont="1" applyFill="1" applyBorder="1" applyAlignment="1" applyProtection="1">
      <alignment horizontal="left" vertical="center"/>
    </xf>
    <xf numFmtId="0" fontId="0" fillId="0" borderId="39" xfId="0" applyBorder="1" applyAlignment="1">
      <alignment horizontal="left" vertical="center"/>
    </xf>
    <xf numFmtId="0" fontId="60" fillId="2" borderId="0" xfId="4" applyFont="1" applyFill="1" applyAlignment="1" applyProtection="1">
      <alignment horizontal="center" wrapText="1"/>
    </xf>
    <xf numFmtId="0" fontId="60" fillId="2" borderId="0" xfId="4" applyFont="1" applyFill="1" applyAlignment="1" applyProtection="1">
      <alignment horizontal="center" vertical="center"/>
    </xf>
    <xf numFmtId="0" fontId="81" fillId="2" borderId="0" xfId="4" applyFont="1" applyFill="1" applyAlignment="1" applyProtection="1">
      <alignment horizontal="center" vertical="top" wrapText="1"/>
    </xf>
    <xf numFmtId="0" fontId="4" fillId="2" borderId="0" xfId="4" applyNumberFormat="1" applyFont="1" applyFill="1" applyBorder="1" applyAlignment="1">
      <alignment vertical="center" wrapText="1"/>
    </xf>
    <xf numFmtId="0" fontId="89" fillId="0" borderId="0" xfId="4" applyFont="1" applyFill="1" applyBorder="1" applyAlignment="1">
      <alignment horizontal="left" vertical="top" wrapText="1"/>
    </xf>
    <xf numFmtId="0" fontId="82" fillId="2" borderId="0" xfId="4" applyFont="1" applyFill="1" applyAlignment="1" applyProtection="1">
      <alignment horizontal="center" wrapText="1"/>
    </xf>
    <xf numFmtId="0" fontId="80" fillId="0" borderId="0" xfId="0" applyFont="1" applyAlignment="1">
      <alignment horizontal="center" wrapText="1"/>
    </xf>
    <xf numFmtId="0" fontId="81" fillId="2" borderId="0" xfId="4" applyFont="1" applyFill="1" applyAlignment="1" applyProtection="1">
      <alignment horizontal="center" vertical="top"/>
    </xf>
    <xf numFmtId="0" fontId="99" fillId="2" borderId="0" xfId="4" applyFont="1" applyFill="1" applyAlignment="1" applyProtection="1">
      <alignment horizontal="center" vertical="top"/>
    </xf>
    <xf numFmtId="0" fontId="47" fillId="0" borderId="108" xfId="0" applyFont="1" applyBorder="1" applyAlignment="1" applyProtection="1">
      <alignment horizontal="center" vertical="center" wrapText="1"/>
    </xf>
    <xf numFmtId="0" fontId="47" fillId="0" borderId="109" xfId="0" applyFont="1" applyBorder="1" applyAlignment="1" applyProtection="1">
      <alignment horizontal="center" vertical="center" wrapText="1"/>
    </xf>
    <xf numFmtId="0" fontId="47" fillId="0" borderId="110" xfId="0" applyFont="1" applyBorder="1" applyAlignment="1" applyProtection="1">
      <alignment horizontal="center" vertical="center" wrapText="1"/>
    </xf>
    <xf numFmtId="0" fontId="0" fillId="2" borderId="0" xfId="0" applyFill="1" applyAlignment="1" applyProtection="1">
      <alignment horizontal="right"/>
    </xf>
    <xf numFmtId="0" fontId="0" fillId="2" borderId="0" xfId="0" applyFill="1" applyBorder="1" applyAlignment="1" applyProtection="1">
      <alignment horizontal="right"/>
    </xf>
    <xf numFmtId="0" fontId="0" fillId="3" borderId="52" xfId="0" applyFill="1" applyBorder="1" applyAlignment="1" applyProtection="1">
      <alignment horizontal="left"/>
      <protection locked="0"/>
    </xf>
    <xf numFmtId="0" fontId="0" fillId="3" borderId="78" xfId="0" applyFill="1" applyBorder="1" applyAlignment="1" applyProtection="1">
      <alignment horizontal="left"/>
      <protection locked="0"/>
    </xf>
    <xf numFmtId="0" fontId="0" fillId="3" borderId="90" xfId="0" applyFill="1" applyBorder="1" applyAlignment="1" applyProtection="1">
      <alignment horizontal="left"/>
      <protection locked="0"/>
    </xf>
    <xf numFmtId="0" fontId="38" fillId="2" borderId="0" xfId="0" applyFont="1" applyFill="1" applyAlignment="1" applyProtection="1">
      <alignment horizontal="justify" wrapText="1"/>
    </xf>
    <xf numFmtId="0" fontId="38" fillId="2" borderId="0" xfId="4" applyFont="1" applyFill="1" applyAlignment="1" applyProtection="1">
      <alignment horizontal="justify" wrapText="1"/>
    </xf>
    <xf numFmtId="0" fontId="0" fillId="2" borderId="7" xfId="0" applyFill="1" applyBorder="1" applyAlignment="1" applyProtection="1">
      <alignment horizontal="right"/>
    </xf>
    <xf numFmtId="0" fontId="0" fillId="3" borderId="28" xfId="0" applyFill="1" applyBorder="1" applyAlignment="1" applyProtection="1">
      <alignment horizontal="center" vertical="center" wrapText="1"/>
      <protection locked="0"/>
    </xf>
    <xf numFmtId="0" fontId="0" fillId="3" borderId="27" xfId="0" applyFill="1" applyBorder="1" applyAlignment="1" applyProtection="1">
      <alignment horizontal="center" vertical="center" wrapText="1"/>
      <protection locked="0"/>
    </xf>
    <xf numFmtId="0" fontId="0" fillId="3" borderId="10" xfId="0" applyFill="1" applyBorder="1" applyAlignment="1" applyProtection="1">
      <alignment horizontal="center" vertical="center" wrapText="1"/>
      <protection locked="0"/>
    </xf>
    <xf numFmtId="0" fontId="0" fillId="3" borderId="68" xfId="0" applyFill="1" applyBorder="1" applyAlignment="1" applyProtection="1">
      <alignment horizontal="center" vertical="center" wrapText="1"/>
      <protection locked="0"/>
    </xf>
    <xf numFmtId="0" fontId="0" fillId="3" borderId="0" xfId="0" applyFill="1" applyBorder="1" applyAlignment="1" applyProtection="1">
      <alignment horizontal="center" vertical="center" wrapText="1"/>
      <protection locked="0"/>
    </xf>
    <xf numFmtId="0" fontId="0" fillId="3" borderId="7" xfId="0" applyFill="1" applyBorder="1" applyAlignment="1" applyProtection="1">
      <alignment horizontal="center" vertical="center" wrapText="1"/>
      <protection locked="0"/>
    </xf>
    <xf numFmtId="0" fontId="0" fillId="3" borderId="30" xfId="0" applyFill="1" applyBorder="1" applyAlignment="1" applyProtection="1">
      <alignment horizontal="center" vertical="center" wrapText="1"/>
      <protection locked="0"/>
    </xf>
    <xf numFmtId="0" fontId="0" fillId="3" borderId="39" xfId="0" applyFill="1" applyBorder="1" applyAlignment="1" applyProtection="1">
      <alignment horizontal="center" vertical="center" wrapText="1"/>
      <protection locked="0"/>
    </xf>
    <xf numFmtId="0" fontId="0" fillId="3" borderId="9" xfId="0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left"/>
    </xf>
    <xf numFmtId="0" fontId="33" fillId="6" borderId="0" xfId="0" applyFont="1" applyFill="1" applyBorder="1" applyAlignment="1" applyProtection="1">
      <alignment horizontal="center" vertical="center"/>
    </xf>
  </cellXfs>
  <cellStyles count="9">
    <cellStyle name="Insatisfaisant" xfId="5" builtinId="27"/>
    <cellStyle name="Lien hypertexte" xfId="7" builtinId="8"/>
    <cellStyle name="Milliers" xfId="1" builtinId="3"/>
    <cellStyle name="Monétaire" xfId="2" builtinId="4"/>
    <cellStyle name="Normal" xfId="0" builtinId="0"/>
    <cellStyle name="Normal 2" xfId="4"/>
    <cellStyle name="Normal 3" xfId="6"/>
    <cellStyle name="Normal 3 2" xfId="8"/>
    <cellStyle name="Pourcentage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828675</xdr:colOff>
      <xdr:row>12</xdr:row>
      <xdr:rowOff>171450</xdr:rowOff>
    </xdr:from>
    <xdr:to>
      <xdr:col>11</xdr:col>
      <xdr:colOff>190500</xdr:colOff>
      <xdr:row>13</xdr:row>
      <xdr:rowOff>161925</xdr:rowOff>
    </xdr:to>
    <xdr:sp macro="" textlink="">
      <xdr:nvSpPr>
        <xdr:cNvPr id="38964" name="Text Box 3"/>
        <xdr:cNvSpPr txBox="1">
          <a:spLocks noChangeArrowheads="1"/>
        </xdr:cNvSpPr>
      </xdr:nvSpPr>
      <xdr:spPr bwMode="auto">
        <a:xfrm>
          <a:off x="8020050" y="3486150"/>
          <a:ext cx="304800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99" mc:Ignorable="a14" a14:legacySpreadsheetColorIndex="43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0</xdr:col>
      <xdr:colOff>9525</xdr:colOff>
      <xdr:row>1</xdr:row>
      <xdr:rowOff>0</xdr:rowOff>
    </xdr:from>
    <xdr:to>
      <xdr:col>2</xdr:col>
      <xdr:colOff>304800</xdr:colOff>
      <xdr:row>5</xdr:row>
      <xdr:rowOff>104775</xdr:rowOff>
    </xdr:to>
    <xdr:pic>
      <xdr:nvPicPr>
        <xdr:cNvPr id="389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66675"/>
          <a:ext cx="723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161048</xdr:colOff>
      <xdr:row>60</xdr:row>
      <xdr:rowOff>8310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19048" cy="97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56286</xdr:colOff>
      <xdr:row>57</xdr:row>
      <xdr:rowOff>94085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6914286" cy="93238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9</xdr:col>
      <xdr:colOff>227718</xdr:colOff>
      <xdr:row>61</xdr:row>
      <xdr:rowOff>46385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7057143" cy="992381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103905</xdr:colOff>
      <xdr:row>61</xdr:row>
      <xdr:rowOff>36861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6961905" cy="99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628649</xdr:colOff>
      <xdr:row>0</xdr:row>
      <xdr:rowOff>104775</xdr:rowOff>
    </xdr:from>
    <xdr:to>
      <xdr:col>8</xdr:col>
      <xdr:colOff>57149</xdr:colOff>
      <xdr:row>0</xdr:row>
      <xdr:rowOff>885825</xdr:rowOff>
    </xdr:to>
    <xdr:sp macro="" textlink="">
      <xdr:nvSpPr>
        <xdr:cNvPr id="36865" name="Oval 1"/>
        <xdr:cNvSpPr>
          <a:spLocks noChangeArrowheads="1"/>
        </xdr:cNvSpPr>
      </xdr:nvSpPr>
      <xdr:spPr bwMode="auto">
        <a:xfrm>
          <a:off x="5067299" y="104775"/>
          <a:ext cx="1685925" cy="78105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8000" mc:Ignorable="a14" a14:legacySpreadsheetColorIndex="17"/>
              </a:solidFill>
              <a:round/>
              <a:headEnd/>
              <a:tailEnd/>
            </a14:hiddenLine>
          </a:ext>
        </a:ex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A renvoyer à la</a:t>
          </a:r>
        </a:p>
        <a:p>
          <a:pPr algn="ctr" rtl="0"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 Caf avant le </a:t>
          </a:r>
        </a:p>
        <a:p>
          <a:pPr algn="ctr" rtl="0"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31/03/2017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0</xdr:rowOff>
    </xdr:from>
    <xdr:to>
      <xdr:col>1</xdr:col>
      <xdr:colOff>533400</xdr:colOff>
      <xdr:row>1</xdr:row>
      <xdr:rowOff>66675</xdr:rowOff>
    </xdr:to>
    <xdr:pic>
      <xdr:nvPicPr>
        <xdr:cNvPr id="3692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8096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16</xdr:row>
      <xdr:rowOff>104775</xdr:rowOff>
    </xdr:from>
    <xdr:to>
      <xdr:col>0</xdr:col>
      <xdr:colOff>676275</xdr:colOff>
      <xdr:row>17</xdr:row>
      <xdr:rowOff>9525</xdr:rowOff>
    </xdr:to>
    <xdr:sp macro="" textlink="">
      <xdr:nvSpPr>
        <xdr:cNvPr id="2" name="Flèche droite 1"/>
        <xdr:cNvSpPr/>
      </xdr:nvSpPr>
      <xdr:spPr bwMode="auto">
        <a:xfrm>
          <a:off x="85725" y="1504950"/>
          <a:ext cx="590550" cy="390525"/>
        </a:xfrm>
        <a:prstGeom prst="rightArrow">
          <a:avLst/>
        </a:prstGeom>
        <a:solidFill>
          <a:srgbClr val="FF0000"/>
        </a:solidFill>
        <a:ln w="127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6</xdr:col>
      <xdr:colOff>180975</xdr:colOff>
      <xdr:row>6</xdr:row>
      <xdr:rowOff>114300</xdr:rowOff>
    </xdr:from>
    <xdr:to>
      <xdr:col>7</xdr:col>
      <xdr:colOff>304800</xdr:colOff>
      <xdr:row>8</xdr:row>
      <xdr:rowOff>28575</xdr:rowOff>
    </xdr:to>
    <xdr:sp macro="" textlink="">
      <xdr:nvSpPr>
        <xdr:cNvPr id="3073" name="Check Box 1" hidden="1">
          <a:extLst>
            <a:ext uri="{63B3BB69-23CF-44E3-9099-C40C66FF867C}">
              <a14:compatExt xmlns:a14="http://schemas.microsoft.com/office/drawing/2010/main" spid="_x0000_s3073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8</xdr:col>
      <xdr:colOff>180975</xdr:colOff>
      <xdr:row>6</xdr:row>
      <xdr:rowOff>114300</xdr:rowOff>
    </xdr:from>
    <xdr:to>
      <xdr:col>9</xdr:col>
      <xdr:colOff>114300</xdr:colOff>
      <xdr:row>8</xdr:row>
      <xdr:rowOff>28575</xdr:rowOff>
    </xdr:to>
    <xdr:sp macro="" textlink="">
      <xdr:nvSpPr>
        <xdr:cNvPr id="3074" name="Check Box 2" hidden="1">
          <a:extLst>
            <a:ext uri="{63B3BB69-23CF-44E3-9099-C40C66FF867C}">
              <a14:compatExt xmlns:a14="http://schemas.microsoft.com/office/drawing/2010/main" spid="_x0000_s3074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</xdr:row>
          <xdr:rowOff>66675</xdr:rowOff>
        </xdr:from>
        <xdr:to>
          <xdr:col>9</xdr:col>
          <xdr:colOff>28575</xdr:colOff>
          <xdr:row>8</xdr:row>
          <xdr:rowOff>47625</xdr:rowOff>
        </xdr:to>
        <xdr:grpSp>
          <xdr:nvGrpSpPr>
            <xdr:cNvPr id="8" name="Groupe 7"/>
            <xdr:cNvGrpSpPr/>
          </xdr:nvGrpSpPr>
          <xdr:grpSpPr>
            <a:xfrm>
              <a:off x="4457700" y="2124075"/>
              <a:ext cx="933450" cy="285750"/>
              <a:chOff x="4634869" y="1809750"/>
              <a:chExt cx="1151251" cy="285750"/>
            </a:xfrm>
          </xdr:grpSpPr>
          <xdr:sp macro="" textlink="">
            <xdr:nvSpPr>
              <xdr:cNvPr id="3083" name="Check Box 11" hidden="1">
                <a:extLst>
                  <a:ext uri="{63B3BB69-23CF-44E3-9099-C40C66FF867C}">
                    <a14:compatExt spid="_x0000_s3083"/>
                  </a:ext>
                </a:extLst>
              </xdr:cNvPr>
              <xdr:cNvSpPr/>
            </xdr:nvSpPr>
            <xdr:spPr>
              <a:xfrm>
                <a:off x="4634869" y="1819275"/>
                <a:ext cx="285750" cy="276225"/>
              </a:xfrm>
              <a:prstGeom prst="rect">
                <a:avLst/>
              </a:prstGeom>
            </xdr:spPr>
          </xdr:sp>
          <xdr:sp macro="" textlink="">
            <xdr:nvSpPr>
              <xdr:cNvPr id="3084" name="Check Box 12" hidden="1">
                <a:extLst>
                  <a:ext uri="{63B3BB69-23CF-44E3-9099-C40C66FF867C}">
                    <a14:compatExt spid="_x0000_s3084"/>
                  </a:ext>
                </a:extLst>
              </xdr:cNvPr>
              <xdr:cNvSpPr/>
            </xdr:nvSpPr>
            <xdr:spPr>
              <a:xfrm>
                <a:off x="5500370" y="1809750"/>
                <a:ext cx="285750" cy="276225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53982</xdr:colOff>
      <xdr:row>16</xdr:row>
      <xdr:rowOff>85726</xdr:rowOff>
    </xdr:from>
    <xdr:to>
      <xdr:col>1</xdr:col>
      <xdr:colOff>1549407</xdr:colOff>
      <xdr:row>18</xdr:row>
      <xdr:rowOff>66675</xdr:rowOff>
    </xdr:to>
    <xdr:sp macro="" textlink="">
      <xdr:nvSpPr>
        <xdr:cNvPr id="115" name="Rectangle 114"/>
        <xdr:cNvSpPr>
          <a:spLocks noChangeArrowheads="1"/>
        </xdr:cNvSpPr>
      </xdr:nvSpPr>
      <xdr:spPr bwMode="auto">
        <a:xfrm>
          <a:off x="202149" y="5747809"/>
          <a:ext cx="1495425" cy="34078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Petites vacances</a:t>
          </a:r>
        </a:p>
        <a:p>
          <a:pPr algn="l" rtl="0">
            <a:defRPr sz="1000"/>
          </a:pPr>
          <a:endParaRPr lang="fr-FR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56092</xdr:colOff>
      <xdr:row>21</xdr:row>
      <xdr:rowOff>76200</xdr:rowOff>
    </xdr:from>
    <xdr:to>
      <xdr:col>1</xdr:col>
      <xdr:colOff>722842</xdr:colOff>
      <xdr:row>22</xdr:row>
      <xdr:rowOff>104775</xdr:rowOff>
    </xdr:to>
    <xdr:sp macro="" textlink="">
      <xdr:nvSpPr>
        <xdr:cNvPr id="116" name="Rectangle 115"/>
        <xdr:cNvSpPr>
          <a:spLocks noChangeArrowheads="1"/>
        </xdr:cNvSpPr>
      </xdr:nvSpPr>
      <xdr:spPr bwMode="auto">
        <a:xfrm>
          <a:off x="204259" y="6637867"/>
          <a:ext cx="666750" cy="26140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Eté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190500</xdr:colOff>
      <xdr:row>35</xdr:row>
      <xdr:rowOff>0</xdr:rowOff>
    </xdr:to>
    <xdr:sp macro="" textlink="">
      <xdr:nvSpPr>
        <xdr:cNvPr id="121" name="Text Box 120"/>
        <xdr:cNvSpPr txBox="1">
          <a:spLocks noChangeArrowheads="1"/>
        </xdr:cNvSpPr>
      </xdr:nvSpPr>
      <xdr:spPr bwMode="auto">
        <a:xfrm>
          <a:off x="3571875" y="7391400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190500</xdr:colOff>
      <xdr:row>35</xdr:row>
      <xdr:rowOff>0</xdr:rowOff>
    </xdr:to>
    <xdr:sp macro="" textlink="">
      <xdr:nvSpPr>
        <xdr:cNvPr id="122" name="Text Box 121"/>
        <xdr:cNvSpPr txBox="1">
          <a:spLocks noChangeArrowheads="1"/>
        </xdr:cNvSpPr>
      </xdr:nvSpPr>
      <xdr:spPr bwMode="auto">
        <a:xfrm>
          <a:off x="3571875" y="7391400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190500</xdr:colOff>
      <xdr:row>35</xdr:row>
      <xdr:rowOff>0</xdr:rowOff>
    </xdr:to>
    <xdr:sp macro="" textlink="">
      <xdr:nvSpPr>
        <xdr:cNvPr id="123" name="Text Box 122"/>
        <xdr:cNvSpPr txBox="1">
          <a:spLocks noChangeArrowheads="1"/>
        </xdr:cNvSpPr>
      </xdr:nvSpPr>
      <xdr:spPr bwMode="auto">
        <a:xfrm>
          <a:off x="3571875" y="7391400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190500</xdr:colOff>
      <xdr:row>35</xdr:row>
      <xdr:rowOff>0</xdr:rowOff>
    </xdr:to>
    <xdr:sp macro="" textlink="">
      <xdr:nvSpPr>
        <xdr:cNvPr id="124" name="Text Box 123"/>
        <xdr:cNvSpPr txBox="1">
          <a:spLocks noChangeArrowheads="1"/>
        </xdr:cNvSpPr>
      </xdr:nvSpPr>
      <xdr:spPr bwMode="auto">
        <a:xfrm>
          <a:off x="3571875" y="7391400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1</xdr:col>
      <xdr:colOff>828675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63894" name="Line 124"/>
        <xdr:cNvSpPr>
          <a:spLocks noChangeShapeType="1"/>
        </xdr:cNvSpPr>
      </xdr:nvSpPr>
      <xdr:spPr bwMode="auto">
        <a:xfrm>
          <a:off x="981075" y="8334375"/>
          <a:ext cx="25908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53983</xdr:colOff>
      <xdr:row>30</xdr:row>
      <xdr:rowOff>149218</xdr:rowOff>
    </xdr:from>
    <xdr:to>
      <xdr:col>1</xdr:col>
      <xdr:colOff>1549408</xdr:colOff>
      <xdr:row>32</xdr:row>
      <xdr:rowOff>130168</xdr:rowOff>
    </xdr:to>
    <xdr:sp macro="" textlink="">
      <xdr:nvSpPr>
        <xdr:cNvPr id="126" name="Rectangle 125"/>
        <xdr:cNvSpPr>
          <a:spLocks noChangeArrowheads="1"/>
        </xdr:cNvSpPr>
      </xdr:nvSpPr>
      <xdr:spPr bwMode="auto">
        <a:xfrm>
          <a:off x="202150" y="8795801"/>
          <a:ext cx="1495425" cy="340784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Petites vacances</a:t>
          </a:r>
        </a:p>
        <a:p>
          <a:pPr algn="l" rtl="0">
            <a:defRPr sz="1000"/>
          </a:pPr>
          <a:endParaRPr lang="fr-FR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56092</xdr:colOff>
      <xdr:row>35</xdr:row>
      <xdr:rowOff>76200</xdr:rowOff>
    </xdr:from>
    <xdr:to>
      <xdr:col>1</xdr:col>
      <xdr:colOff>722842</xdr:colOff>
      <xdr:row>36</xdr:row>
      <xdr:rowOff>104775</xdr:rowOff>
    </xdr:to>
    <xdr:sp macro="" textlink="">
      <xdr:nvSpPr>
        <xdr:cNvPr id="127" name="Rectangle 126"/>
        <xdr:cNvSpPr>
          <a:spLocks noChangeArrowheads="1"/>
        </xdr:cNvSpPr>
      </xdr:nvSpPr>
      <xdr:spPr bwMode="auto">
        <a:xfrm>
          <a:off x="204259" y="9622367"/>
          <a:ext cx="666750" cy="2084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Eté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190500</xdr:colOff>
      <xdr:row>49</xdr:row>
      <xdr:rowOff>0</xdr:rowOff>
    </xdr:to>
    <xdr:sp macro="" textlink="">
      <xdr:nvSpPr>
        <xdr:cNvPr id="132" name="Text Box 131"/>
        <xdr:cNvSpPr txBox="1">
          <a:spLocks noChangeArrowheads="1"/>
        </xdr:cNvSpPr>
      </xdr:nvSpPr>
      <xdr:spPr bwMode="auto">
        <a:xfrm>
          <a:off x="3571875" y="9877425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190500</xdr:colOff>
      <xdr:row>49</xdr:row>
      <xdr:rowOff>0</xdr:rowOff>
    </xdr:to>
    <xdr:sp macro="" textlink="">
      <xdr:nvSpPr>
        <xdr:cNvPr id="133" name="Text Box 132"/>
        <xdr:cNvSpPr txBox="1">
          <a:spLocks noChangeArrowheads="1"/>
        </xdr:cNvSpPr>
      </xdr:nvSpPr>
      <xdr:spPr bwMode="auto">
        <a:xfrm>
          <a:off x="3571875" y="9877425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190500</xdr:colOff>
      <xdr:row>49</xdr:row>
      <xdr:rowOff>0</xdr:rowOff>
    </xdr:to>
    <xdr:sp macro="" textlink="">
      <xdr:nvSpPr>
        <xdr:cNvPr id="134" name="Text Box 133"/>
        <xdr:cNvSpPr txBox="1">
          <a:spLocks noChangeArrowheads="1"/>
        </xdr:cNvSpPr>
      </xdr:nvSpPr>
      <xdr:spPr bwMode="auto">
        <a:xfrm>
          <a:off x="3571875" y="9877425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190500</xdr:colOff>
      <xdr:row>49</xdr:row>
      <xdr:rowOff>0</xdr:rowOff>
    </xdr:to>
    <xdr:sp macro="" textlink="">
      <xdr:nvSpPr>
        <xdr:cNvPr id="135" name="Text Box 134"/>
        <xdr:cNvSpPr txBox="1">
          <a:spLocks noChangeArrowheads="1"/>
        </xdr:cNvSpPr>
      </xdr:nvSpPr>
      <xdr:spPr bwMode="auto">
        <a:xfrm>
          <a:off x="3571875" y="9877425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1</xdr:col>
      <xdr:colOff>43395</xdr:colOff>
      <xdr:row>44</xdr:row>
      <xdr:rowOff>53976</xdr:rowOff>
    </xdr:from>
    <xdr:to>
      <xdr:col>1</xdr:col>
      <xdr:colOff>1538820</xdr:colOff>
      <xdr:row>46</xdr:row>
      <xdr:rowOff>34926</xdr:rowOff>
    </xdr:to>
    <xdr:sp macro="" textlink="">
      <xdr:nvSpPr>
        <xdr:cNvPr id="137" name="Rectangle 136"/>
        <xdr:cNvSpPr>
          <a:spLocks noChangeArrowheads="1"/>
        </xdr:cNvSpPr>
      </xdr:nvSpPr>
      <xdr:spPr bwMode="auto">
        <a:xfrm>
          <a:off x="191562" y="11727393"/>
          <a:ext cx="1495425" cy="34078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Petites vacances</a:t>
          </a:r>
        </a:p>
        <a:p>
          <a:pPr algn="l" rtl="0">
            <a:defRPr sz="1000"/>
          </a:pPr>
          <a:endParaRPr lang="fr-FR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56092</xdr:colOff>
      <xdr:row>49</xdr:row>
      <xdr:rowOff>76200</xdr:rowOff>
    </xdr:from>
    <xdr:to>
      <xdr:col>1</xdr:col>
      <xdr:colOff>722842</xdr:colOff>
      <xdr:row>50</xdr:row>
      <xdr:rowOff>104775</xdr:rowOff>
    </xdr:to>
    <xdr:sp macro="" textlink="">
      <xdr:nvSpPr>
        <xdr:cNvPr id="138" name="Rectangle 137"/>
        <xdr:cNvSpPr>
          <a:spLocks noChangeArrowheads="1"/>
        </xdr:cNvSpPr>
      </xdr:nvSpPr>
      <xdr:spPr bwMode="auto">
        <a:xfrm>
          <a:off x="204259" y="12649200"/>
          <a:ext cx="666750" cy="20849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Eté</a:t>
          </a:r>
        </a:p>
      </xdr:txBody>
    </xdr:sp>
    <xdr:clientData/>
  </xdr:twoCellAnchor>
  <xdr:twoCellAnchor>
    <xdr:from>
      <xdr:col>5</xdr:col>
      <xdr:colOff>304800</xdr:colOff>
      <xdr:row>64</xdr:row>
      <xdr:rowOff>85725</xdr:rowOff>
    </xdr:from>
    <xdr:to>
      <xdr:col>5</xdr:col>
      <xdr:colOff>485775</xdr:colOff>
      <xdr:row>65</xdr:row>
      <xdr:rowOff>9525</xdr:rowOff>
    </xdr:to>
    <xdr:sp macro="" textlink="">
      <xdr:nvSpPr>
        <xdr:cNvPr id="63912" name="AutoShape 150"/>
        <xdr:cNvSpPr>
          <a:spLocks noChangeArrowheads="1"/>
        </xdr:cNvSpPr>
      </xdr:nvSpPr>
      <xdr:spPr bwMode="auto">
        <a:xfrm>
          <a:off x="6305550" y="13630275"/>
          <a:ext cx="180975" cy="171450"/>
        </a:xfrm>
        <a:prstGeom prst="rightArrow">
          <a:avLst>
            <a:gd name="adj1" fmla="val 50000"/>
            <a:gd name="adj2" fmla="val 26389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190500</xdr:colOff>
      <xdr:row>49</xdr:row>
      <xdr:rowOff>0</xdr:rowOff>
    </xdr:to>
    <xdr:sp macro="" textlink="">
      <xdr:nvSpPr>
        <xdr:cNvPr id="28" name="Text Box 120"/>
        <xdr:cNvSpPr txBox="1">
          <a:spLocks noChangeArrowheads="1"/>
        </xdr:cNvSpPr>
      </xdr:nvSpPr>
      <xdr:spPr bwMode="auto">
        <a:xfrm>
          <a:off x="3566583" y="9546167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190500</xdr:colOff>
      <xdr:row>49</xdr:row>
      <xdr:rowOff>0</xdr:rowOff>
    </xdr:to>
    <xdr:sp macro="" textlink="">
      <xdr:nvSpPr>
        <xdr:cNvPr id="29" name="Text Box 121"/>
        <xdr:cNvSpPr txBox="1">
          <a:spLocks noChangeArrowheads="1"/>
        </xdr:cNvSpPr>
      </xdr:nvSpPr>
      <xdr:spPr bwMode="auto">
        <a:xfrm>
          <a:off x="3566583" y="9546167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190500</xdr:colOff>
      <xdr:row>49</xdr:row>
      <xdr:rowOff>0</xdr:rowOff>
    </xdr:to>
    <xdr:sp macro="" textlink="">
      <xdr:nvSpPr>
        <xdr:cNvPr id="30" name="Text Box 122"/>
        <xdr:cNvSpPr txBox="1">
          <a:spLocks noChangeArrowheads="1"/>
        </xdr:cNvSpPr>
      </xdr:nvSpPr>
      <xdr:spPr bwMode="auto">
        <a:xfrm>
          <a:off x="3566583" y="9546167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  <xdr:twoCellAnchor>
    <xdr:from>
      <xdr:col>2</xdr:col>
      <xdr:colOff>0</xdr:colOff>
      <xdr:row>49</xdr:row>
      <xdr:rowOff>0</xdr:rowOff>
    </xdr:from>
    <xdr:to>
      <xdr:col>2</xdr:col>
      <xdr:colOff>190500</xdr:colOff>
      <xdr:row>49</xdr:row>
      <xdr:rowOff>0</xdr:rowOff>
    </xdr:to>
    <xdr:sp macro="" textlink="">
      <xdr:nvSpPr>
        <xdr:cNvPr id="31" name="Text Box 123"/>
        <xdr:cNvSpPr txBox="1">
          <a:spLocks noChangeArrowheads="1"/>
        </xdr:cNvSpPr>
      </xdr:nvSpPr>
      <xdr:spPr bwMode="auto">
        <a:xfrm>
          <a:off x="3566583" y="9546167"/>
          <a:ext cx="190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504825</xdr:colOff>
      <xdr:row>41</xdr:row>
      <xdr:rowOff>85725</xdr:rowOff>
    </xdr:from>
    <xdr:to>
      <xdr:col>7</xdr:col>
      <xdr:colOff>142875</xdr:colOff>
      <xdr:row>46</xdr:row>
      <xdr:rowOff>76200</xdr:rowOff>
    </xdr:to>
    <xdr:sp macro="" textlink="">
      <xdr:nvSpPr>
        <xdr:cNvPr id="3" name="Bulle ronde 2"/>
        <xdr:cNvSpPr/>
      </xdr:nvSpPr>
      <xdr:spPr bwMode="auto">
        <a:xfrm>
          <a:off x="4552950" y="9029700"/>
          <a:ext cx="2390775" cy="781050"/>
        </a:xfrm>
        <a:prstGeom prst="wedgeEllipseCallout">
          <a:avLst>
            <a:gd name="adj1" fmla="val -38166"/>
            <a:gd name="adj2" fmla="val -80588"/>
          </a:avLst>
        </a:prstGeom>
        <a:solidFill>
          <a:srgbClr val="FFC000"/>
        </a:solidFill>
        <a:ln>
          <a:headEnd type="none" w="med" len="med"/>
          <a:tailEnd type="none" w="med" len="med"/>
        </a:ln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1000" b="0" u="none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Pour les collectivités, inscrire</a:t>
          </a:r>
          <a:r>
            <a:rPr lang="fr-FR" sz="1000" b="0" u="non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le déficit éventuel sur la ligne "commune" ou "EPCI"</a:t>
          </a:r>
          <a:endParaRPr lang="fr-FR" sz="1100" b="0" u="non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962025</xdr:colOff>
      <xdr:row>39</xdr:row>
      <xdr:rowOff>0</xdr:rowOff>
    </xdr:from>
    <xdr:to>
      <xdr:col>4</xdr:col>
      <xdr:colOff>561975</xdr:colOff>
      <xdr:row>39</xdr:row>
      <xdr:rowOff>0</xdr:rowOff>
    </xdr:to>
    <xdr:sp macro="" textlink="">
      <xdr:nvSpPr>
        <xdr:cNvPr id="41985" name="Oval 1"/>
        <xdr:cNvSpPr>
          <a:spLocks noChangeArrowheads="1"/>
        </xdr:cNvSpPr>
      </xdr:nvSpPr>
      <xdr:spPr bwMode="auto">
        <a:xfrm>
          <a:off x="2066925" y="8315325"/>
          <a:ext cx="1152525" cy="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fr-FR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à maintenir ?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666750</xdr:colOff>
      <xdr:row>8</xdr:row>
      <xdr:rowOff>76200</xdr:rowOff>
    </xdr:from>
    <xdr:to>
      <xdr:col>2</xdr:col>
      <xdr:colOff>0</xdr:colOff>
      <xdr:row>8</xdr:row>
      <xdr:rowOff>352425</xdr:rowOff>
    </xdr:to>
    <xdr:sp macro="" textlink="">
      <xdr:nvSpPr>
        <xdr:cNvPr id="62468" name="Check Box 4" hidden="1">
          <a:extLst>
            <a:ext uri="{63B3BB69-23CF-44E3-9099-C40C66FF867C}">
              <a14:compatExt xmlns:a14="http://schemas.microsoft.com/office/drawing/2010/main" spid="_x0000_s62468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1</xdr:col>
      <xdr:colOff>409575</xdr:colOff>
      <xdr:row>39</xdr:row>
      <xdr:rowOff>104776</xdr:rowOff>
    </xdr:from>
    <xdr:to>
      <xdr:col>4</xdr:col>
      <xdr:colOff>19050</xdr:colOff>
      <xdr:row>49</xdr:row>
      <xdr:rowOff>0</xdr:rowOff>
    </xdr:to>
    <xdr:sp macro="" textlink="">
      <xdr:nvSpPr>
        <xdr:cNvPr id="10" name="Bulle ronde 9"/>
        <xdr:cNvSpPr/>
      </xdr:nvSpPr>
      <xdr:spPr bwMode="auto">
        <a:xfrm>
          <a:off x="809625" y="10467976"/>
          <a:ext cx="2571750" cy="1676400"/>
        </a:xfrm>
        <a:prstGeom prst="wedgeEllipseCallout">
          <a:avLst>
            <a:gd name="adj1" fmla="val -23482"/>
            <a:gd name="adj2" fmla="val -74304"/>
          </a:avLst>
        </a:prstGeom>
        <a:solidFill>
          <a:srgbClr val="FFC000"/>
        </a:solidFill>
        <a:ln>
          <a:headEnd type="none" w="med" len="med"/>
          <a:tailEnd type="none" w="med" len="med"/>
        </a:ln>
        <a:extLst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fr-FR" sz="1100" b="1">
              <a:latin typeface="Arial" panose="020B0604020202020204" pitchFamily="34" charset="0"/>
              <a:cs typeface="Arial" panose="020B0604020202020204" pitchFamily="34" charset="0"/>
            </a:rPr>
            <a:t>Le nom, la fonction de la personne habilitée (président, trésorier ou</a:t>
          </a:r>
          <a:r>
            <a:rPr lang="fr-FR" sz="1100" b="1" baseline="0">
              <a:latin typeface="Arial" panose="020B0604020202020204" pitchFamily="34" charset="0"/>
              <a:cs typeface="Arial" panose="020B0604020202020204" pitchFamily="34" charset="0"/>
            </a:rPr>
            <a:t> maire) doivent apparaître dans le mail d'envoi et font foi de signature</a:t>
          </a:r>
          <a:endParaRPr lang="fr-FR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342900</xdr:colOff>
      <xdr:row>39</xdr:row>
      <xdr:rowOff>114300</xdr:rowOff>
    </xdr:from>
    <xdr:to>
      <xdr:col>2</xdr:col>
      <xdr:colOff>647464</xdr:colOff>
      <xdr:row>40</xdr:row>
      <xdr:rowOff>123824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5450" y="10477500"/>
          <a:ext cx="304564" cy="3333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4" name="Check Box 10" hidden="1">
          <a:extLst>
            <a:ext uri="{63B3BB69-23CF-44E3-9099-C40C66FF867C}">
              <a14:compatExt xmlns:a14="http://schemas.microsoft.com/office/drawing/2010/main" spid="_x0000_s62474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5" name="Check Box 11" hidden="1">
          <a:extLst>
            <a:ext uri="{63B3BB69-23CF-44E3-9099-C40C66FF867C}">
              <a14:compatExt xmlns:a14="http://schemas.microsoft.com/office/drawing/2010/main" spid="_x0000_s6247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6" name="Check Box 12" hidden="1">
          <a:extLst>
            <a:ext uri="{63B3BB69-23CF-44E3-9099-C40C66FF867C}">
              <a14:compatExt xmlns:a14="http://schemas.microsoft.com/office/drawing/2010/main" spid="_x0000_s62476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8" name="Check Box 14" hidden="1">
          <a:extLst>
            <a:ext uri="{63B3BB69-23CF-44E3-9099-C40C66FF867C}">
              <a14:compatExt xmlns:a14="http://schemas.microsoft.com/office/drawing/2010/main" spid="_x0000_s62478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9" name="Check Box 15" hidden="1">
          <a:extLst>
            <a:ext uri="{63B3BB69-23CF-44E3-9099-C40C66FF867C}">
              <a14:compatExt xmlns:a14="http://schemas.microsoft.com/office/drawing/2010/main" spid="_x0000_s6247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0" name="Check Box 16" hidden="1">
          <a:extLst>
            <a:ext uri="{63B3BB69-23CF-44E3-9099-C40C66FF867C}">
              <a14:compatExt xmlns:a14="http://schemas.microsoft.com/office/drawing/2010/main" spid="_x0000_s6248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1" name="Check Box 17" hidden="1">
          <a:extLst>
            <a:ext uri="{63B3BB69-23CF-44E3-9099-C40C66FF867C}">
              <a14:compatExt xmlns:a14="http://schemas.microsoft.com/office/drawing/2010/main" spid="_x0000_s6248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1</xdr:col>
      <xdr:colOff>666750</xdr:colOff>
      <xdr:row>8</xdr:row>
      <xdr:rowOff>76200</xdr:rowOff>
    </xdr:from>
    <xdr:to>
      <xdr:col>2</xdr:col>
      <xdr:colOff>0</xdr:colOff>
      <xdr:row>8</xdr:row>
      <xdr:rowOff>352425</xdr:rowOff>
    </xdr:to>
    <xdr:pic>
      <xdr:nvPicPr>
        <xdr:cNvPr id="62482" name="Check Box 4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362200"/>
          <a:ext cx="28575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666750</xdr:colOff>
      <xdr:row>8</xdr:row>
      <xdr:rowOff>76200</xdr:rowOff>
    </xdr:from>
    <xdr:to>
      <xdr:col>2</xdr:col>
      <xdr:colOff>0</xdr:colOff>
      <xdr:row>8</xdr:row>
      <xdr:rowOff>352425</xdr:rowOff>
    </xdr:to>
    <xdr:pic>
      <xdr:nvPicPr>
        <xdr:cNvPr id="62487" name="Picture 23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362200"/>
          <a:ext cx="28575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666750</xdr:colOff>
          <xdr:row>8</xdr:row>
          <xdr:rowOff>66675</xdr:rowOff>
        </xdr:from>
        <xdr:to>
          <xdr:col>2</xdr:col>
          <xdr:colOff>0</xdr:colOff>
          <xdr:row>16</xdr:row>
          <xdr:rowOff>342900</xdr:rowOff>
        </xdr:to>
        <xdr:grpSp>
          <xdr:nvGrpSpPr>
            <xdr:cNvPr id="62491" name="Group 27"/>
            <xdr:cNvGrpSpPr>
              <a:grpSpLocks/>
            </xdr:cNvGrpSpPr>
          </xdr:nvGrpSpPr>
          <xdr:grpSpPr bwMode="auto">
            <a:xfrm>
              <a:off x="1066800" y="2028825"/>
              <a:ext cx="285750" cy="2686050"/>
              <a:chOff x="10668" y="23526"/>
              <a:chExt cx="2857" cy="33242"/>
            </a:xfrm>
          </xdr:grpSpPr>
        </xdr:grpSp>
        <xdr:clientData/>
      </xdr:twoCellAnchor>
    </mc:Choice>
    <mc:Fallback/>
  </mc:AlternateContent>
  <xdr:twoCellAnchor editAs="oneCell">
    <xdr:from>
      <xdr:col>1</xdr:col>
      <xdr:colOff>666750</xdr:colOff>
      <xdr:row>8</xdr:row>
      <xdr:rowOff>76200</xdr:rowOff>
    </xdr:from>
    <xdr:to>
      <xdr:col>2</xdr:col>
      <xdr:colOff>0</xdr:colOff>
      <xdr:row>8</xdr:row>
      <xdr:rowOff>352425</xdr:rowOff>
    </xdr:to>
    <xdr:pic>
      <xdr:nvPicPr>
        <xdr:cNvPr id="2" name="Check Box 4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362200"/>
          <a:ext cx="28575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17</xdr:row>
      <xdr:rowOff>381000</xdr:rowOff>
    </xdr:from>
    <xdr:to>
      <xdr:col>12</xdr:col>
      <xdr:colOff>38100</xdr:colOff>
      <xdr:row>29</xdr:row>
      <xdr:rowOff>38100</xdr:rowOff>
    </xdr:to>
    <xdr:pic>
      <xdr:nvPicPr>
        <xdr:cNvPr id="3" name="Bulle ronde 8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5991225"/>
          <a:ext cx="47625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1</xdr:col>
      <xdr:colOff>666750</xdr:colOff>
      <xdr:row>8</xdr:row>
      <xdr:rowOff>76200</xdr:rowOff>
    </xdr:from>
    <xdr:to>
      <xdr:col>2</xdr:col>
      <xdr:colOff>0</xdr:colOff>
      <xdr:row>8</xdr:row>
      <xdr:rowOff>352425</xdr:rowOff>
    </xdr:to>
    <xdr:pic>
      <xdr:nvPicPr>
        <xdr:cNvPr id="6" name="Picture 23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2362200"/>
          <a:ext cx="285750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666750</xdr:colOff>
          <xdr:row>8</xdr:row>
          <xdr:rowOff>66675</xdr:rowOff>
        </xdr:from>
        <xdr:to>
          <xdr:col>2</xdr:col>
          <xdr:colOff>0</xdr:colOff>
          <xdr:row>16</xdr:row>
          <xdr:rowOff>342900</xdr:rowOff>
        </xdr:to>
        <xdr:grpSp>
          <xdr:nvGrpSpPr>
            <xdr:cNvPr id="13" name="Group 27"/>
            <xdr:cNvGrpSpPr>
              <a:grpSpLocks/>
            </xdr:cNvGrpSpPr>
          </xdr:nvGrpSpPr>
          <xdr:grpSpPr bwMode="auto">
            <a:xfrm>
              <a:off x="1066800" y="2028825"/>
              <a:ext cx="285750" cy="2686050"/>
              <a:chOff x="-58929361" y="2352675"/>
              <a:chExt cx="182681233" cy="794846182"/>
            </a:xfrm>
          </xdr:grpSpPr>
          <xdr:sp macro="" textlink="">
            <xdr:nvSpPr>
              <xdr:cNvPr id="4" name="Check Box 10" hidden="1">
                <a:extLst>
                  <a:ext uri="{63B3BB69-23CF-44E3-9099-C40C66FF867C}">
                    <a14:compatExt spid="_x0000_s62474"/>
                  </a:ext>
                </a:extLst>
              </xdr:cNvPr>
              <xdr:cNvSpPr/>
            </xdr:nvSpPr>
            <xdr:spPr>
              <a:xfrm>
                <a:off x="1066800" y="2771693"/>
                <a:ext cx="285769" cy="276090"/>
              </a:xfrm>
              <a:prstGeom prst="rect">
                <a:avLst/>
              </a:prstGeom>
            </xdr:spPr>
          </xdr:sp>
          <xdr:sp macro="" textlink="">
            <xdr:nvSpPr>
              <xdr:cNvPr id="5" name="Check Box 11" hidden="1">
                <a:extLst>
                  <a:ext uri="{63B3BB69-23CF-44E3-9099-C40C66FF867C}">
                    <a14:compatExt spid="_x0000_s62475"/>
                  </a:ext>
                </a:extLst>
              </xdr:cNvPr>
              <xdr:cNvSpPr/>
            </xdr:nvSpPr>
            <xdr:spPr>
              <a:xfrm>
                <a:off x="1066800" y="3228883"/>
                <a:ext cx="285769" cy="276090"/>
              </a:xfrm>
              <a:prstGeom prst="rect">
                <a:avLst/>
              </a:prstGeom>
            </xdr:spPr>
          </xdr:sp>
          <xdr:sp macro="" textlink="">
            <xdr:nvSpPr>
              <xdr:cNvPr id="7" name="Check Box 12" hidden="1">
                <a:extLst>
                  <a:ext uri="{63B3BB69-23CF-44E3-9099-C40C66FF867C}">
                    <a14:compatExt spid="_x0000_s62476"/>
                  </a:ext>
                </a:extLst>
              </xdr:cNvPr>
              <xdr:cNvSpPr/>
            </xdr:nvSpPr>
            <xdr:spPr>
              <a:xfrm>
                <a:off x="123751872" y="131446194"/>
                <a:ext cx="0" cy="0"/>
              </a:xfrm>
              <a:prstGeom prst="rect">
                <a:avLst/>
              </a:prstGeom>
            </xdr:spPr>
          </xdr:sp>
          <xdr:sp macro="" textlink="">
            <xdr:nvSpPr>
              <xdr:cNvPr id="8" name="Check Box 14" hidden="1">
                <a:extLst>
                  <a:ext uri="{63B3BB69-23CF-44E3-9099-C40C66FF867C}">
                    <a14:compatExt spid="_x0000_s62478"/>
                  </a:ext>
                </a:extLst>
              </xdr:cNvPr>
              <xdr:cNvSpPr/>
            </xdr:nvSpPr>
            <xdr:spPr>
              <a:xfrm>
                <a:off x="-58929361" y="797198857"/>
                <a:ext cx="60281930" cy="0"/>
              </a:xfrm>
              <a:prstGeom prst="rect">
                <a:avLst/>
              </a:prstGeom>
            </xdr:spPr>
          </xdr:sp>
          <xdr:sp macro="" textlink="">
            <xdr:nvSpPr>
              <xdr:cNvPr id="9" name="Check Box 15" hidden="1">
                <a:extLst>
                  <a:ext uri="{63B3BB69-23CF-44E3-9099-C40C66FF867C}">
                    <a14:compatExt spid="_x0000_s62479"/>
                  </a:ext>
                </a:extLst>
              </xdr:cNvPr>
              <xdr:cNvSpPr/>
            </xdr:nvSpPr>
            <xdr:spPr>
              <a:xfrm>
                <a:off x="1066800" y="4962362"/>
                <a:ext cx="285769" cy="276090"/>
              </a:xfrm>
              <a:prstGeom prst="rect">
                <a:avLst/>
              </a:prstGeom>
            </xdr:spPr>
          </xdr:sp>
          <xdr:sp macro="" textlink="">
            <xdr:nvSpPr>
              <xdr:cNvPr id="12" name="Check Box 16" hidden="1">
                <a:extLst>
                  <a:ext uri="{63B3BB69-23CF-44E3-9099-C40C66FF867C}">
                    <a14:compatExt spid="_x0000_s62480"/>
                  </a:ext>
                </a:extLst>
              </xdr:cNvPr>
              <xdr:cNvSpPr/>
            </xdr:nvSpPr>
            <xdr:spPr>
              <a:xfrm>
                <a:off x="1066800" y="5400614"/>
                <a:ext cx="285769" cy="276090"/>
              </a:xfrm>
              <a:prstGeom prst="rect">
                <a:avLst/>
              </a:prstGeom>
            </xdr:spPr>
          </xdr:sp>
          <xdr:sp macro="" textlink="">
            <xdr:nvSpPr>
              <xdr:cNvPr id="14" name="Check Box 17" hidden="1">
                <a:extLst>
                  <a:ext uri="{63B3BB69-23CF-44E3-9099-C40C66FF867C}">
                    <a14:compatExt spid="_x0000_s62481"/>
                  </a:ext>
                </a:extLst>
              </xdr:cNvPr>
              <xdr:cNvSpPr/>
            </xdr:nvSpPr>
            <xdr:spPr>
              <a:xfrm>
                <a:off x="1066800" y="2352675"/>
                <a:ext cx="285769" cy="276090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609600</xdr:colOff>
          <xdr:row>8</xdr:row>
          <xdr:rowOff>76200</xdr:rowOff>
        </xdr:from>
        <xdr:to>
          <xdr:col>1</xdr:col>
          <xdr:colOff>895350</xdr:colOff>
          <xdr:row>8</xdr:row>
          <xdr:rowOff>323850</xdr:rowOff>
        </xdr:to>
        <xdr:sp macro="" textlink="">
          <xdr:nvSpPr>
            <xdr:cNvPr id="15" name="Check Box 18" hidden="1">
              <a:extLst>
                <a:ext uri="{63B3BB69-23CF-44E3-9099-C40C66FF867C}">
                  <a14:compatExt spid="_x0000_s6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609600</xdr:colOff>
          <xdr:row>9</xdr:row>
          <xdr:rowOff>28575</xdr:rowOff>
        </xdr:from>
        <xdr:to>
          <xdr:col>1</xdr:col>
          <xdr:colOff>895350</xdr:colOff>
          <xdr:row>9</xdr:row>
          <xdr:rowOff>276225</xdr:rowOff>
        </xdr:to>
        <xdr:sp macro="" textlink="">
          <xdr:nvSpPr>
            <xdr:cNvPr id="62483" name="Check Box 19" hidden="1">
              <a:extLst>
                <a:ext uri="{63B3BB69-23CF-44E3-9099-C40C66FF867C}">
                  <a14:compatExt spid="_x0000_s6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609600</xdr:colOff>
          <xdr:row>10</xdr:row>
          <xdr:rowOff>85725</xdr:rowOff>
        </xdr:from>
        <xdr:to>
          <xdr:col>1</xdr:col>
          <xdr:colOff>895350</xdr:colOff>
          <xdr:row>10</xdr:row>
          <xdr:rowOff>333375</xdr:rowOff>
        </xdr:to>
        <xdr:sp macro="" textlink="">
          <xdr:nvSpPr>
            <xdr:cNvPr id="62484" name="Check Box 20" hidden="1">
              <a:extLst>
                <a:ext uri="{63B3BB69-23CF-44E3-9099-C40C66FF867C}">
                  <a14:compatExt spid="_x0000_s6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609600</xdr:colOff>
          <xdr:row>11</xdr:row>
          <xdr:rowOff>9525</xdr:rowOff>
        </xdr:from>
        <xdr:to>
          <xdr:col>1</xdr:col>
          <xdr:colOff>895350</xdr:colOff>
          <xdr:row>11</xdr:row>
          <xdr:rowOff>257175</xdr:rowOff>
        </xdr:to>
        <xdr:sp macro="" textlink="">
          <xdr:nvSpPr>
            <xdr:cNvPr id="62485" name="Check Box 21" hidden="1">
              <a:extLst>
                <a:ext uri="{63B3BB69-23CF-44E3-9099-C40C66FF867C}">
                  <a14:compatExt spid="_x0000_s6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609600</xdr:colOff>
          <xdr:row>14</xdr:row>
          <xdr:rowOff>0</xdr:rowOff>
        </xdr:from>
        <xdr:to>
          <xdr:col>1</xdr:col>
          <xdr:colOff>895350</xdr:colOff>
          <xdr:row>14</xdr:row>
          <xdr:rowOff>247650</xdr:rowOff>
        </xdr:to>
        <xdr:sp macro="" textlink="">
          <xdr:nvSpPr>
            <xdr:cNvPr id="62486" name="Check Box 22" hidden="1">
              <a:extLst>
                <a:ext uri="{63B3BB69-23CF-44E3-9099-C40C66FF867C}">
                  <a14:compatExt spid="_x0000_s6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609600</xdr:colOff>
          <xdr:row>15</xdr:row>
          <xdr:rowOff>9525</xdr:rowOff>
        </xdr:from>
        <xdr:to>
          <xdr:col>1</xdr:col>
          <xdr:colOff>895350</xdr:colOff>
          <xdr:row>15</xdr:row>
          <xdr:rowOff>257175</xdr:rowOff>
        </xdr:to>
        <xdr:sp macro="" textlink="">
          <xdr:nvSpPr>
            <xdr:cNvPr id="16" name="Check Box 23" hidden="1">
              <a:extLst>
                <a:ext uri="{63B3BB69-23CF-44E3-9099-C40C66FF867C}">
                  <a14:compatExt spid="_x0000_s6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609600</xdr:colOff>
          <xdr:row>16</xdr:row>
          <xdr:rowOff>0</xdr:rowOff>
        </xdr:from>
        <xdr:to>
          <xdr:col>1</xdr:col>
          <xdr:colOff>895350</xdr:colOff>
          <xdr:row>16</xdr:row>
          <xdr:rowOff>247650</xdr:rowOff>
        </xdr:to>
        <xdr:sp macro="" textlink="">
          <xdr:nvSpPr>
            <xdr:cNvPr id="62488" name="Check Box 24" hidden="1">
              <a:extLst>
                <a:ext uri="{63B3BB69-23CF-44E3-9099-C40C66FF867C}">
                  <a14:compatExt spid="_x0000_s6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95250</xdr:rowOff>
    </xdr:from>
    <xdr:to>
      <xdr:col>11</xdr:col>
      <xdr:colOff>370426</xdr:colOff>
      <xdr:row>57</xdr:row>
      <xdr:rowOff>103621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95250"/>
          <a:ext cx="8400001" cy="92380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56286</xdr:colOff>
      <xdr:row>60</xdr:row>
      <xdr:rowOff>151167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14286" cy="986666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437334</xdr:colOff>
      <xdr:row>59</xdr:row>
      <xdr:rowOff>160711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6533334" cy="971428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28</xdr:col>
      <xdr:colOff>18191</xdr:colOff>
      <xdr:row>60</xdr:row>
      <xdr:rowOff>103548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78000" y="0"/>
          <a:ext cx="6876191" cy="98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13" Type="http://schemas.openxmlformats.org/officeDocument/2006/relationships/ctrlProp" Target="../ctrlProps/ctrlProp1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6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" Type="http://schemas.openxmlformats.org/officeDocument/2006/relationships/drawing" Target="../drawings/drawing7.xml"/><Relationship Id="rId16" Type="http://schemas.openxmlformats.org/officeDocument/2006/relationships/ctrlProp" Target="../ctrlProps/ctrlProp15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10" Type="http://schemas.openxmlformats.org/officeDocument/2006/relationships/ctrlProp" Target="../ctrlProps/ctrlProp9.xml"/><Relationship Id="rId4" Type="http://schemas.openxmlformats.org/officeDocument/2006/relationships/ctrlProp" Target="../ctrlProps/ctrlProp3.x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3"/>
  <sheetViews>
    <sheetView showGridLines="0" showZeros="0" tabSelected="1" topLeftCell="A16" zoomScale="90" zoomScaleNormal="90" workbookViewId="0"/>
  </sheetViews>
  <sheetFormatPr baseColWidth="10" defaultRowHeight="12.75" x14ac:dyDescent="0.2"/>
  <cols>
    <col min="1" max="1" width="3" style="4" customWidth="1"/>
    <col min="2" max="2" width="3.42578125" style="4" customWidth="1"/>
    <col min="3" max="3" width="6" style="4" customWidth="1"/>
    <col min="4" max="4" width="11" style="4" customWidth="1"/>
    <col min="5" max="5" width="1.42578125" style="4" customWidth="1"/>
    <col min="6" max="6" width="20.85546875" style="4" customWidth="1"/>
    <col min="7" max="7" width="18.140625" style="4" bestFit="1" customWidth="1"/>
    <col min="8" max="9" width="7.85546875" style="4" customWidth="1"/>
    <col min="10" max="10" width="28.28515625" style="4" customWidth="1"/>
    <col min="11" max="11" width="14.140625" style="4" customWidth="1"/>
    <col min="12" max="12" width="4.28515625" style="4" customWidth="1"/>
    <col min="13" max="13" width="27.85546875" style="4" customWidth="1"/>
    <col min="14" max="16384" width="11.42578125" style="4"/>
  </cols>
  <sheetData>
    <row r="1" spans="1:15" s="74" customFormat="1" ht="5.25" customHeight="1" x14ac:dyDescent="0.2">
      <c r="K1" s="59"/>
      <c r="L1" s="59"/>
    </row>
    <row r="2" spans="1:15" s="74" customFormat="1" ht="5.25" customHeight="1" x14ac:dyDescent="0.2">
      <c r="K2" s="59"/>
      <c r="L2" s="59"/>
    </row>
    <row r="3" spans="1:15" s="74" customFormat="1" ht="22.5" customHeight="1" x14ac:dyDescent="0.4">
      <c r="D3" s="690" t="s">
        <v>146</v>
      </c>
      <c r="E3" s="690"/>
      <c r="F3" s="690"/>
      <c r="G3" s="690"/>
      <c r="H3" s="690"/>
      <c r="I3" s="690"/>
      <c r="J3" s="690"/>
      <c r="K3" s="690"/>
      <c r="L3" s="690"/>
      <c r="M3" s="690"/>
      <c r="N3" s="690"/>
    </row>
    <row r="4" spans="1:15" s="74" customFormat="1" ht="24.75" customHeight="1" x14ac:dyDescent="0.35">
      <c r="D4" s="691" t="s">
        <v>195</v>
      </c>
      <c r="E4" s="691"/>
      <c r="F4" s="691"/>
      <c r="G4" s="691"/>
      <c r="H4" s="691"/>
      <c r="I4" s="691"/>
      <c r="J4" s="691"/>
      <c r="K4" s="691"/>
      <c r="L4" s="691"/>
      <c r="M4" s="691"/>
    </row>
    <row r="5" spans="1:15" s="74" customFormat="1" ht="24" customHeight="1" x14ac:dyDescent="0.35">
      <c r="D5" s="692" t="s">
        <v>185</v>
      </c>
      <c r="E5" s="692"/>
      <c r="F5" s="692"/>
      <c r="G5" s="692"/>
      <c r="H5" s="692"/>
      <c r="I5" s="692"/>
      <c r="J5" s="692"/>
      <c r="K5" s="692"/>
      <c r="L5" s="692"/>
      <c r="M5" s="692"/>
    </row>
    <row r="6" spans="1:15" s="74" customFormat="1" ht="44.25" customHeight="1" x14ac:dyDescent="0.5">
      <c r="D6" s="693" t="s">
        <v>186</v>
      </c>
      <c r="E6" s="693"/>
      <c r="F6" s="693"/>
      <c r="G6" s="693"/>
      <c r="H6" s="693"/>
      <c r="I6" s="693"/>
      <c r="J6" s="693"/>
      <c r="K6" s="693"/>
      <c r="L6" s="693"/>
      <c r="M6" s="693"/>
    </row>
    <row r="7" spans="1:15" s="74" customFormat="1" x14ac:dyDescent="0.2">
      <c r="K7" s="59"/>
      <c r="L7" s="59"/>
    </row>
    <row r="8" spans="1:15" s="74" customFormat="1" ht="44.25" customHeight="1" x14ac:dyDescent="0.25">
      <c r="A8" s="696" t="s">
        <v>261</v>
      </c>
      <c r="B8" s="697"/>
      <c r="C8" s="697"/>
      <c r="D8" s="697"/>
      <c r="E8" s="697"/>
      <c r="F8" s="697"/>
      <c r="G8" s="697"/>
      <c r="H8" s="697"/>
      <c r="I8" s="697"/>
      <c r="J8" s="697"/>
      <c r="K8" s="697"/>
      <c r="L8" s="697"/>
      <c r="M8" s="697"/>
      <c r="N8" s="697"/>
      <c r="O8" s="697"/>
    </row>
    <row r="9" spans="1:15" s="74" customFormat="1" ht="15" customHeight="1" x14ac:dyDescent="0.25">
      <c r="D9" s="694"/>
      <c r="E9" s="694"/>
      <c r="F9" s="694"/>
      <c r="G9" s="694"/>
      <c r="H9" s="694"/>
      <c r="I9" s="694"/>
      <c r="J9" s="694"/>
      <c r="K9" s="694"/>
      <c r="L9" s="694"/>
      <c r="M9" s="694"/>
    </row>
    <row r="10" spans="1:15" s="74" customFormat="1" ht="30.75" customHeight="1" x14ac:dyDescent="0.25">
      <c r="A10" s="702" t="s">
        <v>262</v>
      </c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</row>
    <row r="11" spans="1:15" s="74" customFormat="1" ht="39" customHeight="1" x14ac:dyDescent="0.2">
      <c r="A11" s="707" t="s">
        <v>293</v>
      </c>
      <c r="B11" s="707"/>
      <c r="C11" s="707"/>
      <c r="D11" s="707"/>
      <c r="E11" s="707"/>
      <c r="F11" s="707"/>
      <c r="G11" s="707"/>
      <c r="H11" s="707"/>
      <c r="I11" s="707"/>
      <c r="J11" s="707"/>
      <c r="K11" s="707"/>
      <c r="L11" s="707"/>
      <c r="M11" s="707"/>
      <c r="N11" s="707"/>
      <c r="O11" s="707"/>
    </row>
    <row r="12" spans="1:15" s="74" customFormat="1" ht="15" customHeight="1" x14ac:dyDescent="0.25">
      <c r="D12" s="506"/>
      <c r="E12" s="506"/>
      <c r="F12" s="506"/>
      <c r="G12" s="506"/>
      <c r="H12" s="506"/>
      <c r="I12" s="506"/>
      <c r="J12" s="506"/>
      <c r="K12" s="506"/>
      <c r="L12" s="506"/>
      <c r="M12" s="506"/>
    </row>
    <row r="13" spans="1:15" s="74" customFormat="1" ht="15" customHeight="1" x14ac:dyDescent="0.25">
      <c r="D13" s="506"/>
      <c r="E13" s="506"/>
      <c r="F13" s="506"/>
      <c r="G13" s="506"/>
      <c r="H13" s="506"/>
      <c r="I13" s="506"/>
      <c r="J13" s="506"/>
      <c r="K13" s="506"/>
      <c r="L13" s="506"/>
      <c r="M13" s="506"/>
    </row>
    <row r="14" spans="1:15" s="74" customFormat="1" ht="15" customHeight="1" x14ac:dyDescent="0.25">
      <c r="A14" s="536" t="s">
        <v>253</v>
      </c>
      <c r="D14" s="506"/>
      <c r="E14" s="506"/>
      <c r="F14" s="506"/>
      <c r="G14" s="506"/>
      <c r="H14" s="506"/>
      <c r="I14" s="506"/>
      <c r="J14" s="506"/>
      <c r="K14" s="506"/>
      <c r="L14" s="506"/>
      <c r="M14" s="506"/>
    </row>
    <row r="15" spans="1:15" s="74" customFormat="1" ht="15" customHeight="1" x14ac:dyDescent="0.3">
      <c r="A15" s="74" t="s">
        <v>254</v>
      </c>
      <c r="C15" s="535"/>
      <c r="D15" s="535"/>
      <c r="E15" s="535"/>
      <c r="F15" s="535"/>
      <c r="G15" s="535"/>
      <c r="H15" s="535"/>
      <c r="I15" s="535"/>
      <c r="J15" s="535"/>
      <c r="K15" s="535"/>
      <c r="L15" s="535"/>
      <c r="M15" s="535"/>
    </row>
    <row r="16" spans="1:15" s="74" customFormat="1" ht="15" customHeight="1" x14ac:dyDescent="0.2"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</row>
    <row r="17" spans="3:18" s="74" customFormat="1" ht="15" customHeight="1" x14ac:dyDescent="0.2"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</row>
    <row r="18" spans="3:18" s="74" customFormat="1" ht="13.5" customHeight="1" x14ac:dyDescent="0.3">
      <c r="D18" s="75"/>
      <c r="E18" s="75"/>
      <c r="G18" s="76"/>
      <c r="I18" s="492"/>
      <c r="J18" s="493"/>
      <c r="K18" s="78"/>
      <c r="L18" s="504"/>
    </row>
    <row r="19" spans="3:18" s="74" customFormat="1" ht="16.5" customHeight="1" x14ac:dyDescent="0.3">
      <c r="D19" s="75"/>
      <c r="E19" s="75"/>
      <c r="G19" s="76"/>
      <c r="J19" s="77"/>
      <c r="K19" s="78"/>
      <c r="L19" s="59"/>
    </row>
    <row r="20" spans="3:18" s="494" customFormat="1" ht="23.25" customHeight="1" x14ac:dyDescent="0.3">
      <c r="C20" s="495"/>
      <c r="D20" s="706" t="s">
        <v>255</v>
      </c>
      <c r="E20" s="706"/>
      <c r="F20" s="706"/>
      <c r="G20" s="706"/>
      <c r="H20" s="706"/>
      <c r="I20" s="706"/>
      <c r="J20" s="706"/>
      <c r="K20" s="706"/>
      <c r="L20" s="706"/>
      <c r="M20" s="706"/>
      <c r="N20" s="706"/>
    </row>
    <row r="21" spans="3:18" s="494" customFormat="1" ht="23.25" customHeight="1" thickBot="1" x14ac:dyDescent="0.35">
      <c r="C21" s="495"/>
      <c r="D21" s="507"/>
      <c r="E21" s="507"/>
      <c r="F21" s="507"/>
      <c r="G21" s="507"/>
      <c r="H21" s="507"/>
      <c r="I21" s="507"/>
      <c r="J21" s="507"/>
      <c r="K21" s="507"/>
      <c r="L21" s="507"/>
      <c r="M21" s="507"/>
    </row>
    <row r="22" spans="3:18" s="74" customFormat="1" ht="23.25" customHeight="1" x14ac:dyDescent="0.2">
      <c r="C22" s="508"/>
      <c r="D22" s="509"/>
      <c r="E22" s="510"/>
      <c r="F22" s="511"/>
      <c r="G22" s="512"/>
      <c r="H22" s="512"/>
      <c r="I22" s="511"/>
      <c r="J22" s="511"/>
      <c r="K22" s="513"/>
      <c r="L22" s="55"/>
      <c r="M22" s="205"/>
      <c r="N22" s="205"/>
      <c r="O22" s="514"/>
    </row>
    <row r="23" spans="3:18" s="74" customFormat="1" ht="45.75" customHeight="1" x14ac:dyDescent="0.2">
      <c r="C23" s="515"/>
      <c r="D23" s="703" t="s">
        <v>256</v>
      </c>
      <c r="E23" s="703"/>
      <c r="F23" s="703"/>
      <c r="G23" s="703"/>
      <c r="H23" s="703"/>
      <c r="I23" s="703"/>
      <c r="J23" s="703"/>
      <c r="K23" s="703"/>
      <c r="L23" s="703"/>
      <c r="M23" s="703"/>
      <c r="O23" s="516"/>
    </row>
    <row r="24" spans="3:18" s="74" customFormat="1" ht="13.5" customHeight="1" x14ac:dyDescent="0.2">
      <c r="C24" s="515"/>
      <c r="D24" s="496"/>
      <c r="E24" s="496"/>
      <c r="F24" s="496"/>
      <c r="G24" s="496"/>
      <c r="H24" s="496"/>
      <c r="I24" s="496"/>
      <c r="J24" s="496"/>
      <c r="K24" s="496"/>
      <c r="L24" s="496"/>
      <c r="M24" s="505"/>
      <c r="O24" s="516"/>
    </row>
    <row r="25" spans="3:18" s="74" customFormat="1" ht="37.5" customHeight="1" x14ac:dyDescent="0.2">
      <c r="C25" s="515"/>
      <c r="D25" s="695" t="s">
        <v>263</v>
      </c>
      <c r="E25" s="695"/>
      <c r="F25" s="695"/>
      <c r="G25" s="695"/>
      <c r="H25" s="695"/>
      <c r="I25" s="695"/>
      <c r="J25" s="695"/>
      <c r="K25" s="704" t="s">
        <v>287</v>
      </c>
      <c r="L25" s="704"/>
      <c r="M25" s="704"/>
      <c r="O25" s="516"/>
    </row>
    <row r="26" spans="3:18" s="74" customFormat="1" ht="39.75" customHeight="1" x14ac:dyDescent="0.2">
      <c r="C26" s="515"/>
      <c r="D26" s="695" t="s">
        <v>264</v>
      </c>
      <c r="E26" s="698"/>
      <c r="F26" s="698"/>
      <c r="G26" s="698"/>
      <c r="H26" s="698"/>
      <c r="I26" s="698"/>
      <c r="J26" s="698"/>
      <c r="K26" s="705"/>
      <c r="L26" s="705"/>
      <c r="M26" s="705"/>
      <c r="O26" s="516"/>
    </row>
    <row r="27" spans="3:18" s="74" customFormat="1" ht="15.75" x14ac:dyDescent="0.2">
      <c r="C27" s="515"/>
      <c r="D27" s="197"/>
      <c r="E27" s="198"/>
      <c r="F27" s="497"/>
      <c r="G27" s="497"/>
      <c r="H27" s="497"/>
      <c r="I27" s="497"/>
      <c r="J27" s="497"/>
      <c r="K27" s="498"/>
      <c r="L27" s="502"/>
      <c r="M27" s="503"/>
      <c r="O27" s="516"/>
    </row>
    <row r="28" spans="3:18" s="74" customFormat="1" ht="34.5" customHeight="1" x14ac:dyDescent="0.25">
      <c r="C28" s="515"/>
      <c r="D28" s="695" t="s">
        <v>265</v>
      </c>
      <c r="E28" s="698"/>
      <c r="F28" s="698"/>
      <c r="G28" s="698"/>
      <c r="H28" s="698"/>
      <c r="I28" s="698"/>
      <c r="J28" s="698"/>
      <c r="K28" s="698"/>
      <c r="L28" s="498"/>
      <c r="M28" s="542"/>
      <c r="O28" s="516"/>
      <c r="Q28" s="582"/>
    </row>
    <row r="29" spans="3:18" s="74" customFormat="1" ht="15.75" x14ac:dyDescent="0.2">
      <c r="C29" s="515"/>
      <c r="D29" s="197"/>
      <c r="E29" s="198"/>
      <c r="F29" s="497"/>
      <c r="G29" s="497"/>
      <c r="H29" s="497"/>
      <c r="I29" s="497"/>
      <c r="J29" s="497"/>
      <c r="K29" s="497"/>
      <c r="L29" s="498"/>
      <c r="M29" s="498"/>
      <c r="O29" s="516"/>
    </row>
    <row r="30" spans="3:18" s="74" customFormat="1" ht="23.25" customHeight="1" thickBot="1" x14ac:dyDescent="0.25">
      <c r="C30" s="517"/>
      <c r="D30" s="699" t="s">
        <v>266</v>
      </c>
      <c r="E30" s="700"/>
      <c r="F30" s="700"/>
      <c r="G30" s="700"/>
      <c r="H30" s="700"/>
      <c r="I30" s="700"/>
      <c r="J30" s="700"/>
      <c r="K30" s="518"/>
      <c r="L30" s="518"/>
      <c r="M30" s="518"/>
      <c r="N30" s="206"/>
      <c r="O30" s="519"/>
    </row>
    <row r="31" spans="3:18" s="74" customFormat="1" ht="23.25" customHeight="1" x14ac:dyDescent="0.2">
      <c r="C31" s="79"/>
      <c r="D31" s="529"/>
      <c r="E31" s="529"/>
      <c r="F31" s="529"/>
      <c r="G31" s="529"/>
      <c r="H31" s="529"/>
      <c r="I31" s="529"/>
      <c r="J31" s="529"/>
      <c r="K31" s="529"/>
      <c r="L31" s="529"/>
      <c r="M31" s="529"/>
      <c r="N31" s="529"/>
      <c r="O31" s="529"/>
      <c r="P31" s="529"/>
      <c r="Q31" s="529"/>
      <c r="R31" s="529"/>
    </row>
    <row r="32" spans="3:18" s="74" customFormat="1" ht="15" customHeight="1" x14ac:dyDescent="0.2"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</row>
    <row r="33" s="74" customFormat="1" ht="6.75" customHeight="1" x14ac:dyDescent="0.2"/>
    <row r="34" s="74" customFormat="1" ht="5.25" customHeight="1" x14ac:dyDescent="0.2"/>
    <row r="35" s="74" customFormat="1" x14ac:dyDescent="0.2"/>
    <row r="36" s="74" customFormat="1" x14ac:dyDescent="0.2"/>
    <row r="37" s="74" customFormat="1" x14ac:dyDescent="0.2"/>
    <row r="38" s="74" customFormat="1" x14ac:dyDescent="0.2"/>
    <row r="39" s="74" customFormat="1" x14ac:dyDescent="0.2"/>
    <row r="40" s="74" customFormat="1" x14ac:dyDescent="0.2"/>
    <row r="41" s="74" customFormat="1" x14ac:dyDescent="0.2"/>
    <row r="42" s="74" customFormat="1" x14ac:dyDescent="0.2"/>
    <row r="43" s="74" customFormat="1" x14ac:dyDescent="0.2"/>
  </sheetData>
  <sheetProtection password="CF5C" sheet="1" objects="1" scenarios="1"/>
  <mergeCells count="17">
    <mergeCell ref="D25:J25"/>
    <mergeCell ref="A8:O8"/>
    <mergeCell ref="D26:J26"/>
    <mergeCell ref="D28:K28"/>
    <mergeCell ref="D30:J30"/>
    <mergeCell ref="C16:M16"/>
    <mergeCell ref="A10:O10"/>
    <mergeCell ref="D23:M23"/>
    <mergeCell ref="K25:M25"/>
    <mergeCell ref="K26:M26"/>
    <mergeCell ref="D20:N20"/>
    <mergeCell ref="A11:O11"/>
    <mergeCell ref="D3:N3"/>
    <mergeCell ref="D4:M4"/>
    <mergeCell ref="D5:M5"/>
    <mergeCell ref="D6:M6"/>
    <mergeCell ref="D9:M9"/>
  </mergeCells>
  <hyperlinks>
    <hyperlink ref="K25:M25" location="'Exemple Ddcs'!A1" display="EXEMPLE DDCS"/>
  </hyperlinks>
  <printOptions horizontalCentered="1"/>
  <pageMargins left="0.31496062992125984" right="0.19685039370078741" top="0.39370078740157483" bottom="0.39370078740157483" header="0.27559055118110237" footer="0.31496062992125984"/>
  <pageSetup paperSize="9" scale="56" orientation="portrait" r:id="rId1"/>
  <headerFooter alignWithMargins="0"/>
  <rowBreaks count="1" manualBreakCount="1">
    <brk id="36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O57"/>
  <sheetViews>
    <sheetView showGridLines="0" showZeros="0" zoomScaleNormal="100" workbookViewId="0"/>
  </sheetViews>
  <sheetFormatPr baseColWidth="10" defaultRowHeight="12.75" x14ac:dyDescent="0.2"/>
  <cols>
    <col min="1" max="1" width="6" style="15" customWidth="1"/>
    <col min="2" max="2" width="14.28515625" style="15" customWidth="1"/>
    <col min="3" max="3" width="17.28515625" style="15" customWidth="1"/>
    <col min="4" max="4" width="12.85546875" style="15" customWidth="1"/>
    <col min="5" max="5" width="20.42578125" style="15" customWidth="1"/>
    <col min="6" max="6" width="14.28515625" style="15" customWidth="1"/>
    <col min="7" max="7" width="16.85546875" style="15" customWidth="1"/>
    <col min="8" max="16384" width="11.42578125" style="15"/>
  </cols>
  <sheetData>
    <row r="1" spans="1:67" s="17" customFormat="1" ht="13.5" customHeight="1" thickBot="1" x14ac:dyDescent="0.25">
      <c r="A1" s="181"/>
      <c r="B1" s="181"/>
      <c r="C1" s="181"/>
      <c r="D1" s="181"/>
      <c r="E1" s="181"/>
      <c r="F1" s="181"/>
      <c r="G1" s="180"/>
      <c r="H1" s="180"/>
      <c r="I1" s="180"/>
      <c r="J1" s="180"/>
      <c r="K1" s="180"/>
      <c r="M1" s="180"/>
      <c r="N1" s="180"/>
      <c r="O1" s="180"/>
    </row>
    <row r="2" spans="1:67" s="4" customFormat="1" ht="54.75" customHeight="1" thickTop="1" thickBot="1" x14ac:dyDescent="0.25">
      <c r="B2" s="1107" t="s">
        <v>19</v>
      </c>
      <c r="C2" s="1108"/>
      <c r="D2" s="1108"/>
      <c r="E2" s="1108"/>
      <c r="F2" s="1108"/>
      <c r="G2" s="1109"/>
      <c r="H2" s="176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</row>
    <row r="3" spans="1:67" ht="13.5" thickTop="1" x14ac:dyDescent="0.2">
      <c r="B3" s="1115" t="s">
        <v>224</v>
      </c>
      <c r="C3" s="1115"/>
      <c r="D3" s="1115"/>
      <c r="E3" s="1115"/>
      <c r="F3" s="1115"/>
      <c r="G3" s="1115"/>
    </row>
    <row r="4" spans="1:67" x14ac:dyDescent="0.2">
      <c r="B4" s="1115"/>
      <c r="C4" s="1115"/>
      <c r="D4" s="1115"/>
      <c r="E4" s="1115"/>
      <c r="F4" s="1115"/>
      <c r="G4" s="1115"/>
    </row>
    <row r="5" spans="1:67" x14ac:dyDescent="0.2">
      <c r="B5" s="1115"/>
      <c r="C5" s="1115"/>
      <c r="D5" s="1115"/>
      <c r="E5" s="1115"/>
      <c r="F5" s="1115"/>
      <c r="G5" s="1115"/>
    </row>
    <row r="6" spans="1:67" x14ac:dyDescent="0.2">
      <c r="B6" s="577"/>
      <c r="C6" s="578"/>
      <c r="D6" s="578"/>
      <c r="E6" s="578"/>
      <c r="F6" s="578"/>
      <c r="G6" s="578"/>
    </row>
    <row r="7" spans="1:67" s="501" customFormat="1" x14ac:dyDescent="0.2">
      <c r="B7" s="1116" t="s">
        <v>249</v>
      </c>
      <c r="C7" s="1116"/>
      <c r="D7" s="1116"/>
      <c r="E7" s="1116"/>
      <c r="F7" s="1116"/>
      <c r="G7" s="1116"/>
    </row>
    <row r="8" spans="1:67" s="501" customFormat="1" ht="21.75" customHeight="1" x14ac:dyDescent="0.3">
      <c r="B8" s="500" t="s">
        <v>248</v>
      </c>
      <c r="C8" s="177"/>
      <c r="D8" s="177"/>
      <c r="E8" s="177"/>
      <c r="F8" s="177"/>
      <c r="G8" s="177"/>
    </row>
    <row r="9" spans="1:67" ht="35.1" customHeight="1" x14ac:dyDescent="0.2">
      <c r="B9" s="499"/>
      <c r="C9" s="1101" t="s">
        <v>275</v>
      </c>
      <c r="D9" s="1101"/>
      <c r="E9" s="1101"/>
      <c r="F9" s="1101"/>
      <c r="G9" s="1101"/>
      <c r="H9" s="532"/>
      <c r="I9" s="532"/>
      <c r="J9" s="532"/>
      <c r="K9" s="532"/>
    </row>
    <row r="10" spans="1:67" ht="30" customHeight="1" x14ac:dyDescent="0.2">
      <c r="B10" s="499"/>
      <c r="C10" s="1101" t="s">
        <v>250</v>
      </c>
      <c r="D10" s="1101"/>
      <c r="E10" s="1101"/>
      <c r="F10" s="1101"/>
      <c r="G10" s="1101"/>
      <c r="H10" s="532"/>
      <c r="I10" s="532"/>
      <c r="J10" s="532"/>
      <c r="K10" s="532"/>
    </row>
    <row r="11" spans="1:67" ht="32.25" customHeight="1" x14ac:dyDescent="0.2">
      <c r="B11" s="499"/>
      <c r="C11" s="1101" t="s">
        <v>274</v>
      </c>
      <c r="D11" s="1101"/>
      <c r="E11" s="1101"/>
      <c r="F11" s="1101"/>
      <c r="G11" s="1101"/>
      <c r="H11" s="534"/>
      <c r="I11" s="534"/>
      <c r="J11" s="534"/>
      <c r="K11" s="534"/>
      <c r="L11" s="534"/>
      <c r="M11" s="534"/>
      <c r="N11" s="534"/>
    </row>
    <row r="12" spans="1:67" ht="21.95" customHeight="1" x14ac:dyDescent="0.3">
      <c r="B12" s="177"/>
      <c r="C12" s="1101" t="s">
        <v>251</v>
      </c>
      <c r="D12" s="1101"/>
      <c r="E12" s="1101"/>
      <c r="F12" s="1101"/>
      <c r="G12" s="1101"/>
      <c r="H12" s="533"/>
      <c r="I12" s="533"/>
      <c r="J12" s="533"/>
      <c r="K12" s="533"/>
    </row>
    <row r="13" spans="1:67" ht="11.25" customHeight="1" x14ac:dyDescent="0.3">
      <c r="B13" s="177"/>
      <c r="C13" s="177"/>
      <c r="D13" s="177"/>
      <c r="E13" s="177"/>
      <c r="F13" s="177"/>
      <c r="G13" s="177"/>
    </row>
    <row r="14" spans="1:67" ht="21.75" customHeight="1" x14ac:dyDescent="0.3">
      <c r="B14" s="500" t="s">
        <v>113</v>
      </c>
      <c r="C14" s="177"/>
      <c r="D14" s="177"/>
      <c r="E14" s="177"/>
      <c r="F14" s="177"/>
      <c r="G14" s="177"/>
    </row>
    <row r="15" spans="1:67" ht="21.95" customHeight="1" x14ac:dyDescent="0.3">
      <c r="B15" s="177"/>
      <c r="C15" s="1101" t="s">
        <v>114</v>
      </c>
      <c r="D15" s="1101"/>
      <c r="E15" s="1101"/>
      <c r="F15" s="177"/>
      <c r="G15" s="177"/>
    </row>
    <row r="16" spans="1:67" ht="21.95" customHeight="1" x14ac:dyDescent="0.3">
      <c r="B16" s="177"/>
      <c r="C16" s="1101" t="s">
        <v>115</v>
      </c>
      <c r="D16" s="1101"/>
      <c r="E16" s="1101"/>
      <c r="F16" s="1127"/>
      <c r="G16" s="1127"/>
    </row>
    <row r="17" spans="2:7" ht="21.95" customHeight="1" x14ac:dyDescent="0.3">
      <c r="B17" s="177"/>
      <c r="C17" s="1101" t="s">
        <v>246</v>
      </c>
      <c r="D17" s="1101"/>
      <c r="E17" s="1101"/>
      <c r="F17" s="490"/>
      <c r="G17" s="490"/>
    </row>
    <row r="18" spans="2:7" ht="32.25" customHeight="1" x14ac:dyDescent="0.2">
      <c r="B18" s="1102" t="s">
        <v>252</v>
      </c>
      <c r="C18" s="1102"/>
      <c r="D18" s="1102"/>
      <c r="E18" s="1102"/>
      <c r="F18" s="1102"/>
      <c r="G18" s="1102"/>
    </row>
    <row r="19" spans="2:7" x14ac:dyDescent="0.2">
      <c r="B19" s="178"/>
    </row>
    <row r="20" spans="2:7" ht="21" customHeight="1" x14ac:dyDescent="0.2">
      <c r="B20" s="1128" t="s">
        <v>121</v>
      </c>
      <c r="C20" s="1128"/>
      <c r="D20" s="1128"/>
      <c r="E20" s="1128"/>
      <c r="F20" s="1128"/>
      <c r="G20" s="1128"/>
    </row>
    <row r="21" spans="2:7" x14ac:dyDescent="0.2">
      <c r="B21" s="179"/>
      <c r="C21" s="179"/>
      <c r="D21" s="179"/>
      <c r="E21" s="179"/>
      <c r="F21" s="179"/>
      <c r="G21" s="179"/>
    </row>
    <row r="22" spans="2:7" x14ac:dyDescent="0.2">
      <c r="B22" s="179"/>
      <c r="C22" s="179"/>
      <c r="D22" s="179"/>
      <c r="E22" s="179"/>
      <c r="F22" s="179"/>
      <c r="G22" s="179"/>
    </row>
    <row r="23" spans="2:7" ht="18.95" customHeight="1" x14ac:dyDescent="0.2">
      <c r="B23" s="1110" t="s">
        <v>13</v>
      </c>
      <c r="C23" s="1117"/>
      <c r="D23" s="1112"/>
      <c r="E23" s="1113"/>
      <c r="F23" s="1114"/>
    </row>
    <row r="25" spans="2:7" ht="18.95" customHeight="1" x14ac:dyDescent="0.2">
      <c r="B25" s="1110" t="s">
        <v>11</v>
      </c>
      <c r="C25" s="1111"/>
      <c r="D25" s="1112"/>
      <c r="E25" s="1113"/>
      <c r="F25" s="1114"/>
    </row>
    <row r="26" spans="2:7" x14ac:dyDescent="0.2">
      <c r="B26" s="26"/>
      <c r="E26" s="231"/>
      <c r="F26" s="66"/>
    </row>
    <row r="27" spans="2:7" x14ac:dyDescent="0.2">
      <c r="B27" s="26"/>
      <c r="C27" s="192"/>
      <c r="D27" s="66"/>
      <c r="E27" s="66"/>
      <c r="F27" s="66"/>
    </row>
    <row r="28" spans="2:7" ht="18.95" customHeight="1" x14ac:dyDescent="0.2">
      <c r="B28" s="1110" t="s">
        <v>20</v>
      </c>
      <c r="C28" s="1111"/>
      <c r="D28" s="10"/>
      <c r="E28" s="16"/>
      <c r="F28" s="16"/>
    </row>
    <row r="30" spans="2:7" x14ac:dyDescent="0.2">
      <c r="B30" s="1110" t="s">
        <v>21</v>
      </c>
      <c r="C30" s="1117"/>
      <c r="D30" s="1118"/>
      <c r="E30" s="1119"/>
      <c r="F30" s="1120"/>
    </row>
    <row r="31" spans="2:7" x14ac:dyDescent="0.2">
      <c r="D31" s="1121"/>
      <c r="E31" s="1122"/>
      <c r="F31" s="1123"/>
    </row>
    <row r="32" spans="2:7" x14ac:dyDescent="0.2">
      <c r="D32" s="1121"/>
      <c r="E32" s="1122"/>
      <c r="F32" s="1123"/>
    </row>
    <row r="33" spans="2:17" x14ac:dyDescent="0.2">
      <c r="D33" s="1121"/>
      <c r="E33" s="1122"/>
      <c r="F33" s="1123"/>
    </row>
    <row r="34" spans="2:17" x14ac:dyDescent="0.2">
      <c r="D34" s="1121"/>
      <c r="E34" s="1122"/>
      <c r="F34" s="1123"/>
    </row>
    <row r="35" spans="2:17" x14ac:dyDescent="0.2">
      <c r="D35" s="1124"/>
      <c r="E35" s="1125"/>
      <c r="F35" s="1126"/>
    </row>
    <row r="36" spans="2:17" ht="54" customHeight="1" x14ac:dyDescent="0.35">
      <c r="B36" s="1103" t="s">
        <v>278</v>
      </c>
      <c r="C36" s="1104"/>
      <c r="D36" s="1104"/>
      <c r="E36" s="1104"/>
      <c r="F36" s="1104"/>
      <c r="G36" s="1104"/>
      <c r="H36" s="531"/>
      <c r="I36" s="531"/>
      <c r="J36" s="531"/>
      <c r="K36" s="531"/>
      <c r="L36" s="531"/>
      <c r="M36" s="531"/>
      <c r="N36" s="531"/>
      <c r="O36" s="531"/>
      <c r="P36" s="531"/>
      <c r="Q36" s="531"/>
    </row>
    <row r="37" spans="2:17" ht="12.75" customHeight="1" x14ac:dyDescent="0.35">
      <c r="B37" s="531"/>
      <c r="C37" s="531"/>
      <c r="D37" s="531"/>
      <c r="E37" s="531"/>
      <c r="F37" s="531"/>
      <c r="G37" s="531"/>
      <c r="H37" s="531"/>
      <c r="I37" s="531"/>
      <c r="J37" s="531"/>
      <c r="K37" s="531"/>
      <c r="L37" s="531"/>
      <c r="M37" s="531"/>
      <c r="N37" s="531"/>
      <c r="O37" s="531"/>
      <c r="P37" s="531"/>
      <c r="Q37" s="531"/>
    </row>
    <row r="38" spans="2:17" s="501" customFormat="1" ht="38.25" customHeight="1" x14ac:dyDescent="0.35">
      <c r="B38" s="1100" t="s">
        <v>276</v>
      </c>
      <c r="C38" s="1100"/>
      <c r="D38" s="1100"/>
      <c r="E38" s="540" t="s">
        <v>277</v>
      </c>
      <c r="F38" s="1105" t="s">
        <v>247</v>
      </c>
      <c r="G38" s="1106"/>
      <c r="H38" s="531"/>
      <c r="I38" s="531"/>
      <c r="J38" s="531"/>
      <c r="K38" s="531"/>
      <c r="L38" s="531"/>
      <c r="M38" s="531"/>
      <c r="N38" s="531"/>
      <c r="O38" s="531"/>
      <c r="P38" s="531"/>
      <c r="Q38" s="531"/>
    </row>
    <row r="39" spans="2:17" s="501" customFormat="1" ht="64.5" customHeight="1" x14ac:dyDescent="0.35">
      <c r="B39" s="1099" t="s">
        <v>280</v>
      </c>
      <c r="C39" s="1099"/>
      <c r="D39" s="1099"/>
      <c r="E39" s="541"/>
      <c r="F39" s="1098" t="s">
        <v>279</v>
      </c>
      <c r="G39" s="1098"/>
      <c r="H39" s="531"/>
      <c r="I39" s="531"/>
      <c r="J39" s="531"/>
      <c r="K39" s="531"/>
      <c r="L39" s="531"/>
      <c r="M39" s="531"/>
      <c r="N39" s="531"/>
      <c r="O39" s="531"/>
      <c r="P39" s="531"/>
      <c r="Q39" s="531"/>
    </row>
    <row r="40" spans="2:17" ht="25.5" customHeight="1" x14ac:dyDescent="0.35">
      <c r="B40" s="531"/>
      <c r="C40" s="531"/>
      <c r="D40" s="531"/>
      <c r="E40" s="531"/>
      <c r="F40" s="531"/>
      <c r="G40" s="531"/>
      <c r="H40" s="531"/>
      <c r="I40" s="531"/>
      <c r="J40" s="531"/>
      <c r="K40" s="531"/>
      <c r="L40" s="531"/>
      <c r="M40" s="531"/>
      <c r="N40" s="531"/>
      <c r="O40" s="531"/>
      <c r="P40" s="531"/>
      <c r="Q40" s="531"/>
    </row>
    <row r="44" spans="2:17" s="501" customFormat="1" x14ac:dyDescent="0.2"/>
    <row r="45" spans="2:17" s="501" customFormat="1" x14ac:dyDescent="0.2"/>
    <row r="46" spans="2:17" s="501" customFormat="1" x14ac:dyDescent="0.2"/>
    <row r="48" spans="2:17" s="501" customFormat="1" x14ac:dyDescent="0.2"/>
    <row r="49" spans="1:9" s="501" customFormat="1" x14ac:dyDescent="0.2"/>
    <row r="50" spans="1:9" ht="15" customHeight="1" x14ac:dyDescent="0.2">
      <c r="A50" s="269"/>
      <c r="B50" s="1086" t="s">
        <v>134</v>
      </c>
      <c r="C50" s="1086"/>
      <c r="D50" s="1086"/>
      <c r="E50" s="1086"/>
      <c r="F50" s="1086"/>
      <c r="G50" s="1087"/>
      <c r="H50" s="191"/>
      <c r="I50" s="85"/>
    </row>
    <row r="51" spans="1:9" ht="15" customHeight="1" x14ac:dyDescent="0.2">
      <c r="A51" s="239"/>
      <c r="B51" s="733">
        <f>'1-identification'!A67</f>
        <v>0</v>
      </c>
      <c r="C51" s="734"/>
      <c r="D51" s="414">
        <f>'1-identification'!D67:F67</f>
        <v>0</v>
      </c>
      <c r="E51" s="414"/>
      <c r="F51" s="428"/>
      <c r="G51" s="429">
        <f>'1-identification'!I67</f>
        <v>0</v>
      </c>
      <c r="H51" s="191"/>
      <c r="I51" s="85"/>
    </row>
    <row r="52" spans="1:9" ht="15" customHeight="1" x14ac:dyDescent="0.2">
      <c r="A52" s="279"/>
      <c r="B52" s="271" t="s">
        <v>135</v>
      </c>
      <c r="C52" s="709">
        <f>'1-identification'!C68</f>
        <v>0</v>
      </c>
      <c r="D52" s="709"/>
      <c r="E52" s="257" t="s">
        <v>137</v>
      </c>
      <c r="F52" s="709">
        <f>'1-identification'!G68</f>
        <v>0</v>
      </c>
      <c r="G52" s="905"/>
      <c r="H52" s="191"/>
      <c r="I52" s="85"/>
    </row>
    <row r="53" spans="1:9" ht="15" customHeight="1" x14ac:dyDescent="0.2">
      <c r="A53" s="280"/>
      <c r="B53" s="257" t="s">
        <v>136</v>
      </c>
      <c r="C53" s="709">
        <f>'1-identification'!C69</f>
        <v>0</v>
      </c>
      <c r="D53" s="709"/>
      <c r="E53" s="257" t="s">
        <v>151</v>
      </c>
      <c r="F53" s="709">
        <f>'1-identification'!G69</f>
        <v>2016</v>
      </c>
      <c r="G53" s="905"/>
      <c r="H53" s="191"/>
      <c r="I53" s="85"/>
    </row>
    <row r="54" spans="1:9" ht="15" customHeight="1" x14ac:dyDescent="0.2">
      <c r="A54" s="280"/>
      <c r="B54" s="258" t="s">
        <v>150</v>
      </c>
      <c r="C54" s="713" t="str">
        <f>'1-identification'!C70</f>
        <v>Ps Alsh extra scolaire</v>
      </c>
      <c r="D54" s="713"/>
      <c r="E54" s="258" t="s">
        <v>148</v>
      </c>
      <c r="F54" s="713" t="str">
        <f>'1-identification'!G70</f>
        <v>compte de résultat</v>
      </c>
      <c r="G54" s="958"/>
      <c r="H54" s="191"/>
      <c r="I54" s="85"/>
    </row>
    <row r="57" spans="1:9" x14ac:dyDescent="0.2">
      <c r="B57" s="897"/>
      <c r="C57" s="897"/>
      <c r="D57" s="897"/>
      <c r="E57" s="897"/>
      <c r="F57" s="897"/>
      <c r="G57" s="897"/>
    </row>
  </sheetData>
  <sheetProtection password="CF5C" sheet="1" objects="1" scenarios="1"/>
  <mergeCells count="34">
    <mergeCell ref="B57:G57"/>
    <mergeCell ref="B30:C30"/>
    <mergeCell ref="D30:F35"/>
    <mergeCell ref="F16:G16"/>
    <mergeCell ref="B20:G20"/>
    <mergeCell ref="B51:C51"/>
    <mergeCell ref="B23:C23"/>
    <mergeCell ref="D23:F23"/>
    <mergeCell ref="B28:C28"/>
    <mergeCell ref="C54:D54"/>
    <mergeCell ref="B50:G50"/>
    <mergeCell ref="F54:G54"/>
    <mergeCell ref="F52:G52"/>
    <mergeCell ref="C53:D53"/>
    <mergeCell ref="F53:G53"/>
    <mergeCell ref="C52:D52"/>
    <mergeCell ref="B2:G2"/>
    <mergeCell ref="B25:C25"/>
    <mergeCell ref="D25:F25"/>
    <mergeCell ref="B3:G5"/>
    <mergeCell ref="C15:E15"/>
    <mergeCell ref="C16:E16"/>
    <mergeCell ref="C17:E17"/>
    <mergeCell ref="C9:G9"/>
    <mergeCell ref="C10:G10"/>
    <mergeCell ref="C11:G11"/>
    <mergeCell ref="B7:G7"/>
    <mergeCell ref="F39:G39"/>
    <mergeCell ref="B39:D39"/>
    <mergeCell ref="B38:D38"/>
    <mergeCell ref="C12:G12"/>
    <mergeCell ref="B18:G18"/>
    <mergeCell ref="B36:G36"/>
    <mergeCell ref="F38:G38"/>
  </mergeCells>
  <printOptions horizontalCentered="1"/>
  <pageMargins left="0.19685039370078741" right="0.19685039370078741" top="0.39370078740157483" bottom="0.39370078740157483" header="0.27559055118110237" footer="0.11811023622047245"/>
  <pageSetup paperSize="9" scale="77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" r:id="rId4" name="Check Box 10">
              <controlPr defaultSize="0" autoFill="0" autoLine="0" autoPict="0">
                <anchor moveWithCells="1" sizeWithCells="1">
                  <from>
                    <xdr:col>1</xdr:col>
                    <xdr:colOff>762000</xdr:colOff>
                    <xdr:row>8</xdr:row>
                    <xdr:rowOff>66675</xdr:rowOff>
                  </from>
                  <to>
                    <xdr:col>1</xdr:col>
                    <xdr:colOff>762000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" r:id="rId5" name="Check Box 11">
              <controlPr defaultSize="0" autoFill="0" autoLine="0" autoPict="0">
                <anchor moveWithCells="1" sizeWithCells="1">
                  <from>
                    <xdr:col>1</xdr:col>
                    <xdr:colOff>762000</xdr:colOff>
                    <xdr:row>8</xdr:row>
                    <xdr:rowOff>66675</xdr:rowOff>
                  </from>
                  <to>
                    <xdr:col>1</xdr:col>
                    <xdr:colOff>762000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" r:id="rId6" name="Check Box 12">
              <controlPr defaultSize="0" autoFill="0" autoLine="0" autoPict="0">
                <anchor moveWithCells="1" sizeWithCells="1">
                  <from>
                    <xdr:col>2</xdr:col>
                    <xdr:colOff>0</xdr:colOff>
                    <xdr:row>9</xdr:row>
                    <xdr:rowOff>66675</xdr:rowOff>
                  </from>
                  <to>
                    <xdr:col>2</xdr:col>
                    <xdr:colOff>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" r:id="rId7" name="Check Box 14">
              <controlPr defaultSize="0" autoFill="0" autoLine="0" autoPict="0">
                <anchor moveWithCells="1" sizeWithCells="1">
                  <from>
                    <xdr:col>1</xdr:col>
                    <xdr:colOff>666750</xdr:colOff>
                    <xdr:row>17</xdr:row>
                    <xdr:rowOff>0</xdr:rowOff>
                  </from>
                  <to>
                    <xdr:col>1</xdr:col>
                    <xdr:colOff>762000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" r:id="rId8" name="Check Box 15">
              <controlPr defaultSize="0" autoFill="0" autoLine="0" autoPict="0">
                <anchor moveWithCells="1" sizeWithCells="1">
                  <from>
                    <xdr:col>1</xdr:col>
                    <xdr:colOff>762000</xdr:colOff>
                    <xdr:row>8</xdr:row>
                    <xdr:rowOff>76200</xdr:rowOff>
                  </from>
                  <to>
                    <xdr:col>1</xdr:col>
                    <xdr:colOff>762000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" r:id="rId9" name="Check Box 16">
              <controlPr defaultSize="0" autoFill="0" autoLine="0" autoPict="0">
                <anchor moveWithCells="1" sizeWithCells="1">
                  <from>
                    <xdr:col>1</xdr:col>
                    <xdr:colOff>762000</xdr:colOff>
                    <xdr:row>8</xdr:row>
                    <xdr:rowOff>76200</xdr:rowOff>
                  </from>
                  <to>
                    <xdr:col>1</xdr:col>
                    <xdr:colOff>762000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" r:id="rId10" name="Check Box 17">
              <controlPr defaultSize="0" autoFill="0" autoLine="0" autoPict="0">
                <anchor moveWithCells="1" sizeWithCells="1">
                  <from>
                    <xdr:col>1</xdr:col>
                    <xdr:colOff>762000</xdr:colOff>
                    <xdr:row>8</xdr:row>
                    <xdr:rowOff>66675</xdr:rowOff>
                  </from>
                  <to>
                    <xdr:col>1</xdr:col>
                    <xdr:colOff>762000</xdr:colOff>
                    <xdr:row>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" r:id="rId11" name="Check Box 18">
              <controlPr defaultSize="0" autoFill="0" autoLine="0" autoPict="0">
                <anchor moveWithCells="1" sizeWithCells="1">
                  <from>
                    <xdr:col>1</xdr:col>
                    <xdr:colOff>609600</xdr:colOff>
                    <xdr:row>8</xdr:row>
                    <xdr:rowOff>76200</xdr:rowOff>
                  </from>
                  <to>
                    <xdr:col>1</xdr:col>
                    <xdr:colOff>895350</xdr:colOff>
                    <xdr:row>8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3" r:id="rId12" name="Check Box 19">
              <controlPr defaultSize="0" autoFill="0" autoLine="0" autoPict="0">
                <anchor moveWithCells="1" sizeWithCells="1">
                  <from>
                    <xdr:col>1</xdr:col>
                    <xdr:colOff>609600</xdr:colOff>
                    <xdr:row>9</xdr:row>
                    <xdr:rowOff>28575</xdr:rowOff>
                  </from>
                  <to>
                    <xdr:col>1</xdr:col>
                    <xdr:colOff>895350</xdr:colOff>
                    <xdr:row>9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4" r:id="rId13" name="Check Box 20">
              <controlPr defaultSize="0" autoFill="0" autoLine="0" autoPict="0">
                <anchor moveWithCells="1" sizeWithCells="1">
                  <from>
                    <xdr:col>1</xdr:col>
                    <xdr:colOff>609600</xdr:colOff>
                    <xdr:row>10</xdr:row>
                    <xdr:rowOff>85725</xdr:rowOff>
                  </from>
                  <to>
                    <xdr:col>1</xdr:col>
                    <xdr:colOff>895350</xdr:colOff>
                    <xdr:row>10</xdr:row>
                    <xdr:rowOff>333375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5" r:id="rId14" name="Check Box 21">
              <controlPr defaultSize="0" autoFill="0" autoLine="0" autoPict="0">
                <anchor moveWithCells="1" sizeWithCells="1">
                  <from>
                    <xdr:col>1</xdr:col>
                    <xdr:colOff>609600</xdr:colOff>
                    <xdr:row>11</xdr:row>
                    <xdr:rowOff>9525</xdr:rowOff>
                  </from>
                  <to>
                    <xdr:col>1</xdr:col>
                    <xdr:colOff>895350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6" r:id="rId15" name="Check Box 22">
              <controlPr defaultSize="0" autoFill="0" autoLine="0" autoPict="0">
                <anchor moveWithCells="1" sizeWithCells="1">
                  <from>
                    <xdr:col>1</xdr:col>
                    <xdr:colOff>609600</xdr:colOff>
                    <xdr:row>14</xdr:row>
                    <xdr:rowOff>0</xdr:rowOff>
                  </from>
                  <to>
                    <xdr:col>1</xdr:col>
                    <xdr:colOff>895350</xdr:colOff>
                    <xdr:row>14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" r:id="rId16" name="Check Box 23">
              <controlPr defaultSize="0" autoFill="0" autoLine="0" autoPict="0">
                <anchor moveWithCells="1" sizeWithCells="1">
                  <from>
                    <xdr:col>1</xdr:col>
                    <xdr:colOff>609600</xdr:colOff>
                    <xdr:row>15</xdr:row>
                    <xdr:rowOff>9525</xdr:rowOff>
                  </from>
                  <to>
                    <xdr:col>1</xdr:col>
                    <xdr:colOff>895350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8" r:id="rId17" name="Check Box 24">
              <controlPr defaultSize="0" autoFill="0" autoLine="0" autoPict="0">
                <anchor moveWithCells="1" sizeWithCells="1">
                  <from>
                    <xdr:col>1</xdr:col>
                    <xdr:colOff>609600</xdr:colOff>
                    <xdr:row>16</xdr:row>
                    <xdr:rowOff>0</xdr:rowOff>
                  </from>
                  <to>
                    <xdr:col>1</xdr:col>
                    <xdr:colOff>895350</xdr:colOff>
                    <xdr:row>16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2"/>
  <sheetViews>
    <sheetView showGridLines="0" showZeros="0" zoomScaleNormal="100" workbookViewId="0">
      <selection activeCell="B1" sqref="B1:H1"/>
    </sheetView>
  </sheetViews>
  <sheetFormatPr baseColWidth="10" defaultRowHeight="12.75" x14ac:dyDescent="0.2"/>
  <cols>
    <col min="1" max="1" width="4.28515625" style="4" customWidth="1"/>
    <col min="2" max="2" width="11.42578125" style="4"/>
    <col min="3" max="3" width="15.28515625" style="4" customWidth="1"/>
    <col min="4" max="4" width="13.7109375" style="4" customWidth="1"/>
    <col min="5" max="5" width="11.42578125" style="4"/>
    <col min="6" max="6" width="10.42578125" style="4" customWidth="1"/>
    <col min="7" max="7" width="13" style="4" customWidth="1"/>
    <col min="8" max="8" width="20.85546875" style="4" customWidth="1"/>
    <col min="9" max="9" width="3.7109375" style="4" customWidth="1"/>
    <col min="10" max="16384" width="11.42578125" style="4"/>
  </cols>
  <sheetData>
    <row r="1" spans="1:11" ht="100.5" customHeight="1" x14ac:dyDescent="0.2">
      <c r="A1" s="501"/>
      <c r="B1" s="720" t="s">
        <v>196</v>
      </c>
      <c r="C1" s="721"/>
      <c r="D1" s="721"/>
      <c r="E1" s="721"/>
      <c r="F1" s="721"/>
      <c r="G1" s="721"/>
      <c r="H1" s="721"/>
      <c r="I1" s="501"/>
    </row>
    <row r="2" spans="1:11" ht="12.75" customHeight="1" x14ac:dyDescent="0.2">
      <c r="A2" s="16"/>
      <c r="B2" s="24"/>
      <c r="C2" s="550"/>
      <c r="D2" s="550"/>
      <c r="E2" s="550"/>
      <c r="F2" s="550"/>
      <c r="G2" s="550"/>
      <c r="H2" s="550"/>
      <c r="I2" s="501"/>
    </row>
    <row r="3" spans="1:11" ht="12" customHeight="1" x14ac:dyDescent="0.2">
      <c r="A3" s="16"/>
      <c r="B3" s="183"/>
      <c r="C3" s="16"/>
      <c r="D3" s="183"/>
      <c r="E3" s="16"/>
      <c r="F3" s="16"/>
      <c r="G3" s="16"/>
      <c r="H3" s="379" t="s">
        <v>291</v>
      </c>
      <c r="I3" s="16"/>
      <c r="J3" s="74"/>
      <c r="K3" s="74"/>
    </row>
    <row r="4" spans="1:11" ht="12" customHeight="1" x14ac:dyDescent="0.2">
      <c r="A4" s="16"/>
      <c r="B4" s="183"/>
      <c r="C4" s="16"/>
      <c r="D4" s="183"/>
      <c r="E4" s="16"/>
      <c r="F4" s="16"/>
      <c r="G4" s="16"/>
      <c r="H4" s="16"/>
      <c r="I4" s="16"/>
      <c r="J4" s="74"/>
      <c r="K4" s="74"/>
    </row>
    <row r="5" spans="1:11" ht="23.25" customHeight="1" x14ac:dyDescent="0.2">
      <c r="A5" s="16"/>
      <c r="B5" s="727" t="s">
        <v>139</v>
      </c>
      <c r="C5" s="727"/>
      <c r="D5" s="717"/>
      <c r="E5" s="728"/>
      <c r="F5" s="728"/>
      <c r="G5" s="728"/>
      <c r="H5" s="728"/>
      <c r="I5" s="16"/>
      <c r="J5" s="74"/>
      <c r="K5" s="74"/>
    </row>
    <row r="6" spans="1:11" ht="12" customHeight="1" x14ac:dyDescent="0.2">
      <c r="A6" s="16"/>
      <c r="B6" s="708" t="s">
        <v>178</v>
      </c>
      <c r="C6" s="709"/>
      <c r="D6" s="709"/>
      <c r="E6" s="709"/>
      <c r="F6" s="709"/>
      <c r="G6" s="709"/>
      <c r="H6" s="709"/>
      <c r="I6" s="16"/>
      <c r="J6" s="74"/>
      <c r="K6" s="74"/>
    </row>
    <row r="7" spans="1:11" ht="16.5" customHeight="1" x14ac:dyDescent="0.2">
      <c r="A7" s="16"/>
      <c r="B7" s="183"/>
      <c r="C7" s="16"/>
      <c r="D7" s="183"/>
      <c r="E7" s="16"/>
      <c r="F7" s="16"/>
      <c r="G7" s="16"/>
      <c r="H7" s="16"/>
      <c r="I7" s="16"/>
      <c r="J7" s="74"/>
      <c r="K7" s="74"/>
    </row>
    <row r="8" spans="1:11" s="563" customFormat="1" ht="18" customHeight="1" x14ac:dyDescent="0.2">
      <c r="A8" s="25"/>
      <c r="B8" s="725" t="s">
        <v>138</v>
      </c>
      <c r="C8" s="725"/>
      <c r="D8" s="722"/>
      <c r="E8" s="722"/>
      <c r="F8" s="722"/>
      <c r="G8" s="722"/>
      <c r="H8" s="722"/>
      <c r="I8" s="25"/>
    </row>
    <row r="9" spans="1:11" ht="3.75" customHeight="1" x14ac:dyDescent="0.2">
      <c r="A9" s="501"/>
      <c r="B9" s="501"/>
      <c r="C9" s="501"/>
      <c r="D9" s="501"/>
      <c r="E9" s="501"/>
      <c r="F9" s="501"/>
      <c r="G9" s="501"/>
      <c r="H9" s="501"/>
      <c r="I9" s="501"/>
    </row>
    <row r="10" spans="1:11" s="563" customFormat="1" ht="18" customHeight="1" x14ac:dyDescent="0.2">
      <c r="A10" s="25"/>
      <c r="B10" s="725" t="s">
        <v>40</v>
      </c>
      <c r="C10" s="725"/>
      <c r="D10" s="723"/>
      <c r="E10" s="724"/>
      <c r="F10" s="724"/>
      <c r="G10" s="724"/>
      <c r="H10" s="724"/>
      <c r="I10" s="25"/>
    </row>
    <row r="11" spans="1:11" ht="4.5" customHeight="1" x14ac:dyDescent="0.2">
      <c r="A11" s="501"/>
      <c r="B11" s="576"/>
      <c r="C11" s="576"/>
      <c r="D11" s="27"/>
      <c r="E11" s="27"/>
      <c r="F11" s="27"/>
      <c r="G11" s="27"/>
      <c r="H11" s="27"/>
      <c r="I11" s="501"/>
    </row>
    <row r="12" spans="1:11" s="563" customFormat="1" ht="18" customHeight="1" x14ac:dyDescent="0.2">
      <c r="A12" s="25"/>
      <c r="B12" s="25"/>
      <c r="C12" s="25"/>
      <c r="D12" s="28" t="s">
        <v>51</v>
      </c>
      <c r="E12" s="551"/>
      <c r="F12" s="28" t="s">
        <v>50</v>
      </c>
      <c r="G12" s="723"/>
      <c r="H12" s="724"/>
      <c r="I12" s="25"/>
    </row>
    <row r="13" spans="1:11" ht="5.25" customHeight="1" x14ac:dyDescent="0.2">
      <c r="A13" s="501"/>
      <c r="B13" s="501"/>
      <c r="C13" s="501"/>
      <c r="D13" s="29"/>
      <c r="E13" s="29"/>
      <c r="F13" s="29"/>
      <c r="G13" s="29"/>
      <c r="H13" s="29"/>
      <c r="I13" s="501"/>
    </row>
    <row r="14" spans="1:11" s="563" customFormat="1" ht="18" customHeight="1" x14ac:dyDescent="0.2">
      <c r="A14" s="25"/>
      <c r="B14" s="25"/>
      <c r="C14" s="30" t="s">
        <v>38</v>
      </c>
      <c r="D14" s="717"/>
      <c r="E14" s="718"/>
      <c r="F14" s="718"/>
      <c r="G14" s="718"/>
      <c r="H14" s="29"/>
      <c r="I14" s="25"/>
    </row>
    <row r="15" spans="1:11" ht="7.5" customHeight="1" x14ac:dyDescent="0.2">
      <c r="A15" s="501"/>
      <c r="B15" s="501"/>
      <c r="C15" s="31"/>
      <c r="D15" s="579"/>
      <c r="E15" s="579"/>
      <c r="F15" s="579"/>
      <c r="G15" s="579"/>
      <c r="H15" s="29"/>
      <c r="I15" s="501"/>
    </row>
    <row r="16" spans="1:11" s="563" customFormat="1" ht="18" customHeight="1" x14ac:dyDescent="0.2">
      <c r="A16" s="32"/>
      <c r="C16" s="33" t="s">
        <v>15</v>
      </c>
      <c r="D16" s="443"/>
      <c r="E16" s="30" t="s">
        <v>16</v>
      </c>
      <c r="F16" s="710"/>
      <c r="G16" s="711"/>
      <c r="H16" s="711"/>
      <c r="I16" s="32"/>
    </row>
    <row r="17" spans="1:9" s="563" customFormat="1" ht="12.75" customHeight="1" thickBot="1" x14ac:dyDescent="0.25">
      <c r="A17" s="32"/>
      <c r="C17" s="33"/>
      <c r="D17" s="220"/>
      <c r="E17" s="30"/>
      <c r="F17" s="221"/>
      <c r="G17" s="221"/>
      <c r="H17" s="221"/>
      <c r="I17" s="32"/>
    </row>
    <row r="18" spans="1:9" s="563" customFormat="1" ht="32.25" customHeight="1" thickBot="1" x14ac:dyDescent="0.25">
      <c r="A18" s="729" t="s">
        <v>126</v>
      </c>
      <c r="B18" s="730"/>
      <c r="C18" s="730"/>
      <c r="D18" s="730"/>
      <c r="E18" s="730"/>
      <c r="F18" s="730"/>
      <c r="G18" s="730"/>
      <c r="H18" s="730"/>
      <c r="I18" s="731"/>
    </row>
    <row r="19" spans="1:9" ht="9" customHeight="1" thickBot="1" x14ac:dyDescent="0.25">
      <c r="A19" s="501"/>
      <c r="B19" s="501"/>
      <c r="C19" s="501"/>
      <c r="D19" s="501"/>
      <c r="E19" s="501"/>
      <c r="F19" s="501"/>
      <c r="G19" s="501"/>
      <c r="H19" s="501"/>
      <c r="I19" s="501"/>
    </row>
    <row r="20" spans="1:9" ht="6.75" customHeight="1" x14ac:dyDescent="0.2">
      <c r="A20" s="34"/>
      <c r="B20" s="35"/>
      <c r="C20" s="35"/>
      <c r="D20" s="35"/>
      <c r="E20" s="35"/>
      <c r="F20" s="35"/>
      <c r="G20" s="35"/>
      <c r="H20" s="35"/>
      <c r="I20" s="36"/>
    </row>
    <row r="21" spans="1:9" ht="15" x14ac:dyDescent="0.25">
      <c r="A21" s="37"/>
      <c r="B21" s="217" t="s">
        <v>14</v>
      </c>
      <c r="C21" s="38"/>
      <c r="D21" s="38"/>
      <c r="E21" s="38"/>
      <c r="F21" s="38"/>
      <c r="G21" s="38"/>
      <c r="H21" s="38"/>
      <c r="I21" s="39"/>
    </row>
    <row r="22" spans="1:9" ht="3.75" customHeight="1" x14ac:dyDescent="0.2">
      <c r="A22" s="37"/>
      <c r="B22" s="579"/>
      <c r="C22" s="579"/>
      <c r="D22" s="579"/>
      <c r="E22" s="579"/>
      <c r="F22" s="579"/>
      <c r="G22" s="579"/>
      <c r="H22" s="579"/>
      <c r="I22" s="39"/>
    </row>
    <row r="23" spans="1:9" s="563" customFormat="1" ht="18" customHeight="1" x14ac:dyDescent="0.2">
      <c r="A23" s="40"/>
      <c r="B23" s="33" t="s">
        <v>23</v>
      </c>
      <c r="C23" s="41"/>
      <c r="D23" s="717"/>
      <c r="E23" s="718"/>
      <c r="F23" s="718"/>
      <c r="G23" s="718"/>
      <c r="H23" s="718"/>
      <c r="I23" s="42"/>
    </row>
    <row r="24" spans="1:9" ht="6.75" customHeight="1" x14ac:dyDescent="0.2">
      <c r="A24" s="37"/>
      <c r="B24" s="579"/>
      <c r="C24" s="43"/>
      <c r="D24" s="43"/>
      <c r="E24" s="43"/>
      <c r="F24" s="43"/>
      <c r="G24" s="43"/>
      <c r="H24" s="43"/>
      <c r="I24" s="39"/>
    </row>
    <row r="25" spans="1:9" s="563" customFormat="1" ht="17.25" customHeight="1" x14ac:dyDescent="0.2">
      <c r="A25" s="40"/>
      <c r="B25" s="33" t="s">
        <v>24</v>
      </c>
      <c r="C25" s="41"/>
      <c r="D25" s="723"/>
      <c r="E25" s="724"/>
      <c r="F25" s="724"/>
      <c r="G25" s="724"/>
      <c r="H25" s="724"/>
      <c r="I25" s="42"/>
    </row>
    <row r="26" spans="1:9" ht="3.75" customHeight="1" x14ac:dyDescent="0.2">
      <c r="A26" s="37"/>
      <c r="B26" s="16"/>
      <c r="C26" s="16"/>
      <c r="D26" s="16"/>
      <c r="E26" s="16"/>
      <c r="F26" s="16"/>
      <c r="G26" s="16"/>
      <c r="H26" s="16"/>
      <c r="I26" s="39"/>
    </row>
    <row r="27" spans="1:9" s="563" customFormat="1" ht="18" customHeight="1" x14ac:dyDescent="0.2">
      <c r="A27" s="40"/>
      <c r="B27" s="41"/>
      <c r="C27" s="41"/>
      <c r="D27" s="28" t="s">
        <v>51</v>
      </c>
      <c r="E27" s="551"/>
      <c r="F27" s="28" t="s">
        <v>50</v>
      </c>
      <c r="G27" s="723"/>
      <c r="H27" s="724"/>
      <c r="I27" s="42"/>
    </row>
    <row r="28" spans="1:9" ht="6" customHeight="1" x14ac:dyDescent="0.2">
      <c r="A28" s="37"/>
      <c r="B28" s="44"/>
      <c r="C28" s="44"/>
      <c r="D28" s="44"/>
      <c r="E28" s="43"/>
      <c r="F28" s="43"/>
      <c r="G28" s="43"/>
      <c r="H28" s="43"/>
      <c r="I28" s="39"/>
    </row>
    <row r="29" spans="1:9" s="563" customFormat="1" ht="18" customHeight="1" x14ac:dyDescent="0.2">
      <c r="A29" s="40"/>
      <c r="B29" s="33" t="s">
        <v>25</v>
      </c>
      <c r="C29" s="41"/>
      <c r="D29" s="712"/>
      <c r="E29" s="712"/>
      <c r="F29" s="45"/>
      <c r="G29" s="45"/>
      <c r="H29" s="45"/>
      <c r="I29" s="42"/>
    </row>
    <row r="30" spans="1:9" ht="3" customHeight="1" x14ac:dyDescent="0.2">
      <c r="A30" s="37"/>
      <c r="B30" s="44"/>
      <c r="C30" s="44"/>
      <c r="D30" s="44"/>
      <c r="E30" s="43"/>
      <c r="F30" s="43"/>
      <c r="G30" s="43"/>
      <c r="H30" s="43"/>
      <c r="I30" s="39"/>
    </row>
    <row r="31" spans="1:9" ht="14.25" hidden="1" x14ac:dyDescent="0.2">
      <c r="A31" s="37"/>
      <c r="B31" s="46" t="s">
        <v>27</v>
      </c>
      <c r="C31" s="46"/>
      <c r="D31" s="726"/>
      <c r="E31" s="726"/>
      <c r="F31" s="43"/>
      <c r="G31" s="43"/>
      <c r="H31" s="43"/>
      <c r="I31" s="39"/>
    </row>
    <row r="32" spans="1:9" ht="6" hidden="1" customHeight="1" x14ac:dyDescent="0.2">
      <c r="A32" s="37"/>
      <c r="B32" s="579"/>
      <c r="C32" s="43"/>
      <c r="D32" s="43"/>
      <c r="E32" s="43"/>
      <c r="F32" s="43"/>
      <c r="G32" s="43"/>
      <c r="H32" s="43"/>
      <c r="I32" s="39"/>
    </row>
    <row r="33" spans="1:9" s="563" customFormat="1" ht="18" customHeight="1" x14ac:dyDescent="0.2">
      <c r="A33" s="40"/>
      <c r="B33" s="33" t="s">
        <v>15</v>
      </c>
      <c r="C33" s="443"/>
      <c r="D33" s="30" t="s">
        <v>16</v>
      </c>
      <c r="E33" s="710"/>
      <c r="F33" s="711"/>
      <c r="G33" s="711"/>
      <c r="H33" s="47"/>
      <c r="I33" s="42"/>
    </row>
    <row r="34" spans="1:9" ht="4.5" customHeight="1" x14ac:dyDescent="0.2">
      <c r="A34" s="37"/>
      <c r="B34" s="44"/>
      <c r="C34" s="579"/>
      <c r="D34" s="38"/>
      <c r="E34" s="38"/>
      <c r="F34" s="38"/>
      <c r="G34" s="38"/>
      <c r="H34" s="38"/>
      <c r="I34" s="39"/>
    </row>
    <row r="35" spans="1:9" ht="3.75" customHeight="1" x14ac:dyDescent="0.2">
      <c r="A35" s="37"/>
      <c r="B35" s="48"/>
      <c r="C35" s="48"/>
      <c r="D35" s="48"/>
      <c r="E35" s="48"/>
      <c r="F35" s="48"/>
      <c r="G35" s="48"/>
      <c r="H35" s="48"/>
      <c r="I35" s="39"/>
    </row>
    <row r="36" spans="1:9" ht="4.5" customHeight="1" x14ac:dyDescent="0.2">
      <c r="A36" s="37"/>
      <c r="B36" s="44"/>
      <c r="C36" s="579"/>
      <c r="D36" s="38"/>
      <c r="E36" s="38"/>
      <c r="F36" s="38"/>
      <c r="G36" s="38"/>
      <c r="H36" s="38"/>
      <c r="I36" s="39"/>
    </row>
    <row r="37" spans="1:9" s="563" customFormat="1" ht="18" customHeight="1" x14ac:dyDescent="0.2">
      <c r="A37" s="40"/>
      <c r="B37" s="33" t="s">
        <v>37</v>
      </c>
      <c r="C37" s="548"/>
      <c r="D37" s="717"/>
      <c r="E37" s="718"/>
      <c r="F37" s="718"/>
      <c r="G37" s="718"/>
      <c r="H37" s="49"/>
      <c r="I37" s="42"/>
    </row>
    <row r="38" spans="1:9" ht="4.5" customHeight="1" x14ac:dyDescent="0.2">
      <c r="A38" s="37"/>
      <c r="B38" s="44"/>
      <c r="C38" s="579"/>
      <c r="D38" s="38"/>
      <c r="E38" s="38"/>
      <c r="F38" s="38"/>
      <c r="G38" s="38"/>
      <c r="H38" s="38"/>
      <c r="I38" s="39"/>
    </row>
    <row r="39" spans="1:9" s="563" customFormat="1" ht="18" customHeight="1" x14ac:dyDescent="0.2">
      <c r="A39" s="40"/>
      <c r="B39" s="33" t="s">
        <v>15</v>
      </c>
      <c r="C39" s="443"/>
      <c r="D39" s="30" t="s">
        <v>16</v>
      </c>
      <c r="E39" s="710"/>
      <c r="F39" s="711"/>
      <c r="G39" s="711"/>
      <c r="H39" s="50"/>
      <c r="I39" s="42"/>
    </row>
    <row r="40" spans="1:9" ht="4.5" customHeight="1" x14ac:dyDescent="0.2">
      <c r="A40" s="37"/>
      <c r="B40" s="44"/>
      <c r="C40" s="579"/>
      <c r="D40" s="38"/>
      <c r="E40" s="38"/>
      <c r="F40" s="38"/>
      <c r="G40" s="38"/>
      <c r="H40" s="38"/>
      <c r="I40" s="39"/>
    </row>
    <row r="41" spans="1:9" ht="3.75" customHeight="1" x14ac:dyDescent="0.2">
      <c r="A41" s="37"/>
      <c r="B41" s="48"/>
      <c r="C41" s="48"/>
      <c r="D41" s="48"/>
      <c r="E41" s="48"/>
      <c r="F41" s="48"/>
      <c r="G41" s="48"/>
      <c r="H41" s="48"/>
      <c r="I41" s="39"/>
    </row>
    <row r="42" spans="1:9" ht="4.5" customHeight="1" x14ac:dyDescent="0.2">
      <c r="A42" s="37"/>
      <c r="B42" s="44"/>
      <c r="C42" s="579"/>
      <c r="D42" s="38"/>
      <c r="E42" s="38"/>
      <c r="F42" s="38"/>
      <c r="G42" s="38"/>
      <c r="H42" s="38"/>
      <c r="I42" s="39"/>
    </row>
    <row r="43" spans="1:9" s="563" customFormat="1" ht="18" customHeight="1" x14ac:dyDescent="0.2">
      <c r="A43" s="40"/>
      <c r="B43" s="33" t="s">
        <v>52</v>
      </c>
      <c r="C43" s="548"/>
      <c r="D43" s="717"/>
      <c r="E43" s="718"/>
      <c r="F43" s="718"/>
      <c r="G43" s="718"/>
      <c r="H43" s="49"/>
      <c r="I43" s="42"/>
    </row>
    <row r="44" spans="1:9" ht="4.5" customHeight="1" x14ac:dyDescent="0.2">
      <c r="A44" s="37"/>
      <c r="B44" s="44"/>
      <c r="C44" s="579"/>
      <c r="D44" s="38"/>
      <c r="E44" s="38"/>
      <c r="F44" s="38"/>
      <c r="G44" s="38"/>
      <c r="H44" s="38"/>
      <c r="I44" s="39"/>
    </row>
    <row r="45" spans="1:9" s="563" customFormat="1" ht="18" customHeight="1" x14ac:dyDescent="0.2">
      <c r="A45" s="40"/>
      <c r="B45" s="33" t="s">
        <v>15</v>
      </c>
      <c r="C45" s="443"/>
      <c r="D45" s="30" t="s">
        <v>16</v>
      </c>
      <c r="E45" s="710"/>
      <c r="F45" s="711"/>
      <c r="G45" s="711"/>
      <c r="H45" s="50"/>
      <c r="I45" s="42"/>
    </row>
    <row r="46" spans="1:9" ht="4.5" customHeight="1" x14ac:dyDescent="0.2">
      <c r="A46" s="37"/>
      <c r="B46" s="44"/>
      <c r="C46" s="579"/>
      <c r="D46" s="38"/>
      <c r="E46" s="38"/>
      <c r="F46" s="38"/>
      <c r="G46" s="38"/>
      <c r="H46" s="38"/>
      <c r="I46" s="39"/>
    </row>
    <row r="47" spans="1:9" ht="4.5" customHeight="1" x14ac:dyDescent="0.2">
      <c r="A47" s="37"/>
      <c r="B47" s="44"/>
      <c r="C47" s="579"/>
      <c r="D47" s="38"/>
      <c r="E47" s="38"/>
      <c r="F47" s="38"/>
      <c r="G47" s="38"/>
      <c r="H47" s="38"/>
      <c r="I47" s="39"/>
    </row>
    <row r="48" spans="1:9" ht="15" x14ac:dyDescent="0.25">
      <c r="A48" s="37"/>
      <c r="B48" s="719" t="s">
        <v>17</v>
      </c>
      <c r="C48" s="719"/>
      <c r="D48" s="719"/>
      <c r="E48" s="719"/>
      <c r="F48" s="719"/>
      <c r="G48" s="719"/>
      <c r="H48" s="719"/>
      <c r="I48" s="39"/>
    </row>
    <row r="49" spans="1:9" ht="4.5" customHeight="1" x14ac:dyDescent="0.2">
      <c r="A49" s="37"/>
      <c r="B49" s="44"/>
      <c r="C49" s="579"/>
      <c r="D49" s="38"/>
      <c r="E49" s="38"/>
      <c r="F49" s="38"/>
      <c r="G49" s="38"/>
      <c r="H49" s="38"/>
      <c r="I49" s="39"/>
    </row>
    <row r="50" spans="1:9" s="563" customFormat="1" ht="18" customHeight="1" x14ac:dyDescent="0.2">
      <c r="A50" s="40"/>
      <c r="B50" s="33" t="s">
        <v>18</v>
      </c>
      <c r="C50" s="548"/>
      <c r="D50" s="717"/>
      <c r="E50" s="718"/>
      <c r="F50" s="718"/>
      <c r="G50" s="718"/>
      <c r="H50" s="548"/>
      <c r="I50" s="42"/>
    </row>
    <row r="51" spans="1:9" ht="4.5" customHeight="1" x14ac:dyDescent="0.2">
      <c r="A51" s="37"/>
      <c r="B51" s="44"/>
      <c r="C51" s="579"/>
      <c r="D51" s="38"/>
      <c r="E51" s="38"/>
      <c r="F51" s="38"/>
      <c r="G51" s="38"/>
      <c r="H51" s="38"/>
      <c r="I51" s="39"/>
    </row>
    <row r="52" spans="1:9" s="563" customFormat="1" ht="18" customHeight="1" x14ac:dyDescent="0.2">
      <c r="A52" s="40"/>
      <c r="B52" s="33" t="s">
        <v>39</v>
      </c>
      <c r="C52" s="41"/>
      <c r="D52" s="717"/>
      <c r="E52" s="718"/>
      <c r="F52" s="718"/>
      <c r="G52" s="718"/>
      <c r="H52" s="45"/>
      <c r="I52" s="42"/>
    </row>
    <row r="53" spans="1:9" ht="4.5" customHeight="1" x14ac:dyDescent="0.2">
      <c r="A53" s="37"/>
      <c r="B53" s="44"/>
      <c r="C53" s="579"/>
      <c r="D53" s="38"/>
      <c r="E53" s="38"/>
      <c r="F53" s="38"/>
      <c r="G53" s="38"/>
      <c r="H53" s="38"/>
      <c r="I53" s="39"/>
    </row>
    <row r="54" spans="1:9" s="563" customFormat="1" ht="18" customHeight="1" x14ac:dyDescent="0.2">
      <c r="A54" s="40"/>
      <c r="B54" s="33" t="s">
        <v>15</v>
      </c>
      <c r="C54" s="443"/>
      <c r="D54" s="30" t="s">
        <v>16</v>
      </c>
      <c r="E54" s="710"/>
      <c r="F54" s="711"/>
      <c r="G54" s="711"/>
      <c r="H54" s="50" t="s">
        <v>36</v>
      </c>
      <c r="I54" s="42"/>
    </row>
    <row r="55" spans="1:9" s="563" customFormat="1" ht="4.5" customHeight="1" x14ac:dyDescent="0.2">
      <c r="A55" s="40"/>
      <c r="B55" s="33"/>
      <c r="C55" s="220"/>
      <c r="D55" s="30"/>
      <c r="E55" s="221"/>
      <c r="F55" s="221"/>
      <c r="G55" s="221"/>
      <c r="H55" s="50"/>
      <c r="I55" s="42"/>
    </row>
    <row r="56" spans="1:9" ht="9" customHeight="1" thickBot="1" x14ac:dyDescent="0.25">
      <c r="A56" s="51"/>
      <c r="B56" s="52"/>
      <c r="C56" s="52"/>
      <c r="D56" s="52"/>
      <c r="E56" s="52"/>
      <c r="F56" s="52"/>
      <c r="G56" s="52"/>
      <c r="H56" s="52"/>
      <c r="I56" s="53"/>
    </row>
    <row r="57" spans="1:9" ht="8.25" customHeight="1" thickBot="1" x14ac:dyDescent="0.25"/>
    <row r="58" spans="1:9" ht="9" customHeight="1" x14ac:dyDescent="0.2">
      <c r="A58" s="54"/>
      <c r="B58" s="55"/>
      <c r="C58" s="55"/>
      <c r="D58" s="55"/>
      <c r="E58" s="55"/>
      <c r="F58" s="55"/>
      <c r="G58" s="55"/>
      <c r="H58" s="55"/>
      <c r="I58" s="56"/>
    </row>
    <row r="59" spans="1:9" ht="15" x14ac:dyDescent="0.25">
      <c r="A59" s="57"/>
      <c r="B59" s="719" t="s">
        <v>152</v>
      </c>
      <c r="C59" s="719"/>
      <c r="D59" s="719"/>
      <c r="E59" s="719"/>
      <c r="F59" s="719"/>
      <c r="G59" s="719"/>
      <c r="H59" s="719"/>
      <c r="I59" s="58"/>
    </row>
    <row r="60" spans="1:9" ht="5.25" customHeight="1" x14ac:dyDescent="0.2">
      <c r="A60" s="57"/>
      <c r="B60" s="59"/>
      <c r="C60" s="59"/>
      <c r="D60" s="59"/>
      <c r="E60" s="59"/>
      <c r="F60" s="59"/>
      <c r="G60" s="59"/>
      <c r="H60" s="59"/>
      <c r="I60" s="58"/>
    </row>
    <row r="61" spans="1:9" s="563" customFormat="1" ht="18" customHeight="1" x14ac:dyDescent="0.2">
      <c r="A61" s="60"/>
      <c r="B61" s="61" t="s">
        <v>41</v>
      </c>
      <c r="C61" s="62"/>
      <c r="D61" s="62"/>
      <c r="E61" s="717"/>
      <c r="F61" s="718"/>
      <c r="G61" s="718"/>
      <c r="H61" s="63"/>
      <c r="I61" s="64"/>
    </row>
    <row r="62" spans="1:9" ht="4.5" customHeight="1" x14ac:dyDescent="0.2">
      <c r="A62" s="57"/>
      <c r="B62" s="65"/>
      <c r="C62" s="66"/>
      <c r="D62" s="67"/>
      <c r="E62" s="67"/>
      <c r="F62" s="67"/>
      <c r="G62" s="67"/>
      <c r="H62" s="67"/>
      <c r="I62" s="58"/>
    </row>
    <row r="63" spans="1:9" s="563" customFormat="1" ht="18" customHeight="1" x14ac:dyDescent="0.2">
      <c r="A63" s="60"/>
      <c r="B63" s="68" t="s">
        <v>15</v>
      </c>
      <c r="C63" s="443"/>
      <c r="D63" s="69" t="s">
        <v>16</v>
      </c>
      <c r="E63" s="710"/>
      <c r="F63" s="711"/>
      <c r="G63" s="711"/>
      <c r="H63" s="70" t="s">
        <v>36</v>
      </c>
      <c r="I63" s="64"/>
    </row>
    <row r="64" spans="1:9" ht="7.5" customHeight="1" thickBot="1" x14ac:dyDescent="0.25">
      <c r="A64" s="71"/>
      <c r="B64" s="72"/>
      <c r="C64" s="72"/>
      <c r="D64" s="72"/>
      <c r="E64" s="72"/>
      <c r="F64" s="72"/>
      <c r="G64" s="72"/>
      <c r="H64" s="72"/>
      <c r="I64" s="73"/>
    </row>
    <row r="65" spans="1:9" ht="7.5" customHeight="1" x14ac:dyDescent="0.2"/>
    <row r="66" spans="1:9" ht="15" customHeight="1" x14ac:dyDescent="0.2">
      <c r="A66" s="714" t="s">
        <v>134</v>
      </c>
      <c r="B66" s="715"/>
      <c r="C66" s="715"/>
      <c r="D66" s="715"/>
      <c r="E66" s="715"/>
      <c r="F66" s="715"/>
      <c r="G66" s="715"/>
      <c r="H66" s="715"/>
      <c r="I66" s="716"/>
    </row>
    <row r="67" spans="1:9" ht="15" customHeight="1" x14ac:dyDescent="0.2">
      <c r="A67" s="733">
        <f>D5</f>
        <v>0</v>
      </c>
      <c r="B67" s="734"/>
      <c r="C67" s="734"/>
      <c r="D67" s="414">
        <f>D8</f>
        <v>0</v>
      </c>
      <c r="E67" s="414"/>
      <c r="F67" s="414"/>
      <c r="G67" s="414"/>
      <c r="H67" s="414"/>
      <c r="I67" s="565">
        <f>D23</f>
        <v>0</v>
      </c>
    </row>
    <row r="68" spans="1:9" ht="15" customHeight="1" x14ac:dyDescent="0.2">
      <c r="A68" s="574" t="s">
        <v>135</v>
      </c>
      <c r="B68" s="381"/>
      <c r="C68" s="427"/>
      <c r="D68" s="548"/>
      <c r="E68" s="381" t="s">
        <v>137</v>
      </c>
      <c r="F68" s="32"/>
      <c r="G68" s="273"/>
      <c r="H68" s="548"/>
      <c r="I68" s="239"/>
    </row>
    <row r="69" spans="1:9" ht="15" customHeight="1" x14ac:dyDescent="0.2">
      <c r="A69" s="255" t="s">
        <v>136</v>
      </c>
      <c r="B69" s="381"/>
      <c r="C69" s="709">
        <f>G12</f>
        <v>0</v>
      </c>
      <c r="D69" s="709"/>
      <c r="E69" s="381" t="s">
        <v>151</v>
      </c>
      <c r="F69" s="32"/>
      <c r="G69" s="709">
        <v>2016</v>
      </c>
      <c r="H69" s="709"/>
      <c r="I69" s="239"/>
    </row>
    <row r="70" spans="1:9" ht="15" customHeight="1" x14ac:dyDescent="0.2">
      <c r="A70" s="256" t="s">
        <v>150</v>
      </c>
      <c r="B70" s="382"/>
      <c r="C70" s="372" t="s">
        <v>191</v>
      </c>
      <c r="D70" s="549"/>
      <c r="E70" s="382" t="s">
        <v>148</v>
      </c>
      <c r="F70" s="242"/>
      <c r="G70" s="713" t="s">
        <v>149</v>
      </c>
      <c r="H70" s="713"/>
      <c r="I70" s="243"/>
    </row>
    <row r="72" spans="1:9" x14ac:dyDescent="0.2">
      <c r="A72" s="732"/>
      <c r="B72" s="732"/>
      <c r="C72" s="732"/>
      <c r="D72" s="732"/>
      <c r="E72" s="732"/>
      <c r="F72" s="732"/>
      <c r="G72" s="732"/>
      <c r="H72" s="732"/>
      <c r="I72" s="732"/>
    </row>
  </sheetData>
  <sheetProtection password="CF5C" sheet="1" objects="1" scenarios="1"/>
  <mergeCells count="35">
    <mergeCell ref="A72:I72"/>
    <mergeCell ref="D52:G52"/>
    <mergeCell ref="A67:C67"/>
    <mergeCell ref="E63:G63"/>
    <mergeCell ref="B59:H59"/>
    <mergeCell ref="E61:G61"/>
    <mergeCell ref="B1:H1"/>
    <mergeCell ref="E39:G39"/>
    <mergeCell ref="D8:H8"/>
    <mergeCell ref="G27:H27"/>
    <mergeCell ref="G12:H12"/>
    <mergeCell ref="D25:H25"/>
    <mergeCell ref="B8:C8"/>
    <mergeCell ref="D31:E31"/>
    <mergeCell ref="B10:C10"/>
    <mergeCell ref="B5:C5"/>
    <mergeCell ref="D5:H5"/>
    <mergeCell ref="D10:H10"/>
    <mergeCell ref="D23:H23"/>
    <mergeCell ref="D14:G14"/>
    <mergeCell ref="F16:H16"/>
    <mergeCell ref="A18:I18"/>
    <mergeCell ref="B6:H6"/>
    <mergeCell ref="E33:G33"/>
    <mergeCell ref="D29:E29"/>
    <mergeCell ref="G70:H70"/>
    <mergeCell ref="A66:I66"/>
    <mergeCell ref="C69:D69"/>
    <mergeCell ref="G69:H69"/>
    <mergeCell ref="D37:G37"/>
    <mergeCell ref="B48:H48"/>
    <mergeCell ref="D50:G50"/>
    <mergeCell ref="D43:G43"/>
    <mergeCell ref="E54:G54"/>
    <mergeCell ref="E45:G45"/>
  </mergeCells>
  <printOptions horizontalCentered="1"/>
  <pageMargins left="0.31496062992125984" right="0.19685039370078741" top="0.39370078740157483" bottom="0.39370078740157483" header="0.27559055118110237" footer="0.11811023622047245"/>
  <pageSetup paperSize="9" scale="8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77"/>
  <sheetViews>
    <sheetView showGridLines="0" showZeros="0" zoomScaleNormal="100" workbookViewId="0">
      <selection activeCell="H28" sqref="H28:I28"/>
    </sheetView>
  </sheetViews>
  <sheetFormatPr baseColWidth="10" defaultRowHeight="12.75" x14ac:dyDescent="0.2"/>
  <cols>
    <col min="1" max="1" width="15.28515625" style="25" customWidth="1"/>
    <col min="2" max="2" width="12.85546875" style="25" customWidth="1"/>
    <col min="3" max="3" width="13.28515625" style="25" customWidth="1"/>
    <col min="4" max="4" width="12.7109375" style="25" customWidth="1"/>
    <col min="5" max="5" width="11.28515625" style="25" customWidth="1"/>
    <col min="6" max="6" width="1.42578125" style="25" customWidth="1"/>
    <col min="7" max="7" width="1.85546875" style="25" customWidth="1"/>
    <col min="8" max="8" width="6.140625" style="25" customWidth="1"/>
    <col min="9" max="9" width="5.5703125" style="25" customWidth="1"/>
    <col min="10" max="10" width="6.7109375" style="25" customWidth="1"/>
    <col min="11" max="11" width="6.140625" style="25" customWidth="1"/>
    <col min="12" max="12" width="15.140625" style="25" customWidth="1"/>
    <col min="13" max="13" width="3.42578125" style="25" customWidth="1"/>
    <col min="14" max="14" width="6.7109375" style="25" customWidth="1"/>
    <col min="15" max="15" width="8.5703125" style="25" customWidth="1"/>
    <col min="16" max="16" width="7.7109375" style="25" customWidth="1"/>
    <col min="17" max="17" width="9" style="501" customWidth="1"/>
    <col min="18" max="19" width="10.42578125" style="501" customWidth="1"/>
    <col min="20" max="16384" width="11.42578125" style="501"/>
  </cols>
  <sheetData>
    <row r="1" spans="1:23" ht="32.25" customHeight="1" x14ac:dyDescent="0.2">
      <c r="A1" s="857" t="s">
        <v>296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407"/>
      <c r="Q1" s="407"/>
      <c r="R1" s="407"/>
      <c r="S1" s="318"/>
    </row>
    <row r="2" spans="1:23" s="188" customFormat="1" ht="18.75" customHeight="1" thickBot="1" x14ac:dyDescent="0.25">
      <c r="A2" s="392"/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92"/>
      <c r="R2" s="392"/>
      <c r="S2" s="318"/>
    </row>
    <row r="3" spans="1:23" s="188" customFormat="1" ht="20.25" customHeight="1" x14ac:dyDescent="0.2">
      <c r="A3" s="858" t="s">
        <v>294</v>
      </c>
      <c r="B3" s="859"/>
      <c r="C3" s="859"/>
      <c r="D3" s="859"/>
      <c r="E3" s="859"/>
      <c r="F3" s="859"/>
      <c r="G3" s="859"/>
      <c r="H3" s="859"/>
      <c r="I3" s="859"/>
      <c r="J3" s="859"/>
      <c r="K3" s="859"/>
      <c r="L3" s="859"/>
      <c r="M3" s="859"/>
      <c r="N3" s="859"/>
      <c r="O3" s="860"/>
      <c r="P3" s="408"/>
      <c r="Q3" s="408"/>
      <c r="R3" s="408"/>
      <c r="S3" s="318"/>
    </row>
    <row r="4" spans="1:23" s="188" customFormat="1" ht="44.25" customHeight="1" thickBot="1" x14ac:dyDescent="0.25">
      <c r="A4" s="861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3"/>
      <c r="P4" s="408"/>
      <c r="Q4" s="408"/>
      <c r="R4" s="408"/>
      <c r="S4" s="318"/>
    </row>
    <row r="5" spans="1:23" s="82" customFormat="1" ht="12" customHeight="1" x14ac:dyDescent="0.2">
      <c r="A5" s="868"/>
      <c r="B5" s="869"/>
      <c r="C5" s="870"/>
      <c r="F5" s="210"/>
      <c r="G5" s="187"/>
      <c r="H5" s="872"/>
      <c r="I5" s="872"/>
      <c r="J5" s="872"/>
      <c r="L5" s="211"/>
      <c r="M5" s="314"/>
      <c r="N5" s="314"/>
      <c r="O5" s="314"/>
      <c r="P5" s="84"/>
      <c r="Q5" s="84"/>
    </row>
    <row r="6" spans="1:23" s="82" customFormat="1" ht="34.5" customHeight="1" x14ac:dyDescent="0.2">
      <c r="A6" s="849" t="s">
        <v>284</v>
      </c>
      <c r="B6" s="850"/>
      <c r="C6" s="850"/>
      <c r="D6" s="850"/>
      <c r="E6" s="850"/>
      <c r="F6" s="850"/>
      <c r="G6" s="850"/>
      <c r="H6" s="850"/>
      <c r="I6" s="850"/>
      <c r="J6" s="850"/>
      <c r="K6" s="850"/>
      <c r="L6" s="850"/>
      <c r="M6" s="850"/>
      <c r="N6" s="850"/>
      <c r="O6" s="850"/>
      <c r="P6" s="84"/>
      <c r="Q6" s="84"/>
    </row>
    <row r="7" spans="1:23" s="82" customFormat="1" ht="12" customHeight="1" x14ac:dyDescent="0.2">
      <c r="A7" s="850"/>
      <c r="B7" s="850"/>
      <c r="C7" s="850"/>
      <c r="D7" s="850"/>
      <c r="E7" s="850"/>
      <c r="F7" s="850"/>
      <c r="G7" s="850"/>
      <c r="H7" s="850"/>
      <c r="I7" s="850"/>
      <c r="J7" s="850"/>
      <c r="K7" s="850"/>
      <c r="L7" s="850"/>
      <c r="M7" s="850"/>
      <c r="N7" s="850"/>
      <c r="O7" s="850"/>
      <c r="P7" s="84"/>
      <c r="Q7" s="84"/>
    </row>
    <row r="8" spans="1:23" s="82" customFormat="1" ht="12" customHeight="1" x14ac:dyDescent="0.2">
      <c r="A8" s="562" t="s">
        <v>234</v>
      </c>
      <c r="B8" s="562"/>
      <c r="C8" s="563"/>
      <c r="F8" s="210"/>
      <c r="G8" s="187"/>
      <c r="H8" s="311" t="s">
        <v>272</v>
      </c>
      <c r="I8" s="564"/>
      <c r="J8" s="610" t="s">
        <v>273</v>
      </c>
      <c r="L8" s="211"/>
      <c r="M8" s="314"/>
      <c r="N8" s="314"/>
      <c r="O8" s="314"/>
      <c r="P8" s="84"/>
      <c r="Q8" s="84"/>
    </row>
    <row r="9" spans="1:23" s="82" customFormat="1" ht="12" customHeight="1" x14ac:dyDescent="0.2">
      <c r="A9" s="562"/>
      <c r="B9" s="562"/>
      <c r="C9" s="563"/>
      <c r="F9" s="210"/>
      <c r="G9" s="187"/>
      <c r="H9" s="564"/>
      <c r="I9" s="564"/>
      <c r="J9" s="564"/>
      <c r="L9" s="211"/>
      <c r="M9" s="314"/>
      <c r="N9" s="314"/>
      <c r="O9" s="314"/>
      <c r="P9" s="84"/>
      <c r="Q9" s="84"/>
    </row>
    <row r="10" spans="1:23" s="82" customFormat="1" ht="24.75" customHeight="1" x14ac:dyDescent="0.2">
      <c r="A10" s="562" t="s">
        <v>235</v>
      </c>
      <c r="B10" s="562"/>
      <c r="C10" s="563"/>
      <c r="E10" s="587"/>
      <c r="F10" s="210"/>
      <c r="H10" s="584"/>
      <c r="I10" s="584"/>
      <c r="J10" s="584"/>
      <c r="L10" s="211"/>
      <c r="M10" s="314"/>
      <c r="N10" s="314"/>
      <c r="O10" s="314"/>
      <c r="P10" s="84"/>
      <c r="Q10" s="84"/>
    </row>
    <row r="11" spans="1:23" s="82" customFormat="1" ht="12" customHeight="1" x14ac:dyDescent="0.2">
      <c r="A11" s="561"/>
      <c r="B11" s="562"/>
      <c r="C11" s="563"/>
      <c r="F11" s="210"/>
      <c r="G11" s="187"/>
      <c r="H11" s="564"/>
      <c r="I11" s="564"/>
      <c r="J11" s="564"/>
      <c r="L11" s="211"/>
      <c r="M11" s="314"/>
      <c r="N11" s="314"/>
      <c r="O11" s="314"/>
      <c r="P11" s="84"/>
      <c r="Q11" s="84"/>
    </row>
    <row r="12" spans="1:23" s="82" customFormat="1" ht="18.75" customHeight="1" x14ac:dyDescent="0.2">
      <c r="A12" s="868" t="s">
        <v>127</v>
      </c>
      <c r="B12" s="869"/>
      <c r="C12" s="873" t="s">
        <v>133</v>
      </c>
      <c r="D12" s="873"/>
      <c r="E12" s="871" t="s">
        <v>179</v>
      </c>
      <c r="F12" s="871"/>
      <c r="H12" s="843"/>
      <c r="I12" s="844"/>
      <c r="J12" s="844"/>
      <c r="K12" s="844"/>
      <c r="L12" s="845"/>
      <c r="M12" s="845"/>
      <c r="N12" s="845"/>
      <c r="O12" s="846"/>
      <c r="P12" s="826"/>
      <c r="Q12" s="826"/>
      <c r="R12" s="826"/>
      <c r="S12" s="556"/>
    </row>
    <row r="13" spans="1:23" s="436" customFormat="1" ht="7.5" customHeight="1" x14ac:dyDescent="0.2">
      <c r="A13" s="432"/>
      <c r="B13" s="433"/>
      <c r="C13" s="434"/>
      <c r="D13" s="434"/>
      <c r="E13" s="435"/>
      <c r="F13" s="435"/>
      <c r="H13" s="556"/>
      <c r="I13" s="556"/>
      <c r="J13" s="556"/>
      <c r="K13" s="556"/>
      <c r="L13" s="437"/>
      <c r="M13" s="556"/>
      <c r="N13" s="556"/>
      <c r="O13" s="556"/>
      <c r="P13" s="556"/>
      <c r="Q13" s="556"/>
      <c r="R13" s="556"/>
      <c r="S13" s="556"/>
    </row>
    <row r="14" spans="1:23" s="436" customFormat="1" ht="19.5" customHeight="1" x14ac:dyDescent="0.2">
      <c r="A14" s="842" t="s">
        <v>287</v>
      </c>
      <c r="B14" s="842"/>
      <c r="C14" s="434"/>
      <c r="D14" s="434"/>
      <c r="E14" s="871" t="s">
        <v>197</v>
      </c>
      <c r="F14" s="871"/>
      <c r="H14" s="847"/>
      <c r="I14" s="848"/>
      <c r="J14" s="848"/>
      <c r="K14" s="848"/>
      <c r="L14" s="845"/>
      <c r="M14" s="845"/>
      <c r="N14" s="845"/>
      <c r="O14" s="846"/>
      <c r="P14" s="556"/>
      <c r="Q14" s="556"/>
      <c r="R14" s="556"/>
      <c r="S14" s="556"/>
    </row>
    <row r="15" spans="1:23" s="82" customFormat="1" ht="9" customHeight="1" x14ac:dyDescent="0.2">
      <c r="A15" s="520"/>
      <c r="B15" s="874"/>
      <c r="C15" s="874"/>
      <c r="D15" s="874"/>
      <c r="G15" s="222"/>
      <c r="H15" s="182"/>
      <c r="I15" s="182"/>
      <c r="J15" s="182"/>
      <c r="K15" s="83"/>
      <c r="M15" s="182"/>
      <c r="N15" s="182"/>
      <c r="O15" s="182"/>
      <c r="P15" s="84"/>
      <c r="Q15" s="84"/>
      <c r="S15" s="530"/>
      <c r="T15" s="530"/>
      <c r="U15" s="530"/>
      <c r="V15" s="530"/>
      <c r="W15" s="530"/>
    </row>
    <row r="16" spans="1:23" s="82" customFormat="1" ht="9" customHeight="1" x14ac:dyDescent="0.2">
      <c r="A16" s="19"/>
      <c r="B16" s="19"/>
      <c r="C16" s="18"/>
      <c r="D16" s="18"/>
      <c r="G16" s="222"/>
      <c r="H16" s="182"/>
      <c r="I16" s="182"/>
      <c r="J16" s="182"/>
      <c r="K16" s="83"/>
      <c r="M16" s="182"/>
      <c r="N16" s="182"/>
      <c r="O16" s="182"/>
      <c r="P16" s="84"/>
      <c r="Q16" s="84"/>
    </row>
    <row r="17" spans="1:21" s="17" customFormat="1" ht="44.25" customHeight="1" x14ac:dyDescent="0.2">
      <c r="A17" s="867" t="s">
        <v>267</v>
      </c>
      <c r="B17" s="867"/>
      <c r="C17" s="867"/>
      <c r="D17" s="867"/>
      <c r="E17" s="867"/>
      <c r="F17" s="867"/>
      <c r="G17" s="867"/>
      <c r="H17" s="867"/>
      <c r="I17" s="867"/>
      <c r="J17" s="867"/>
      <c r="K17" s="867"/>
      <c r="L17" s="867"/>
      <c r="M17" s="867"/>
      <c r="N17" s="867"/>
      <c r="O17" s="867"/>
      <c r="P17" s="409"/>
      <c r="Q17" s="409"/>
      <c r="R17" s="409"/>
      <c r="S17" s="312"/>
    </row>
    <row r="18" spans="1:21" s="17" customFormat="1" ht="15.75" x14ac:dyDescent="0.2">
      <c r="A18" s="390"/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12"/>
    </row>
    <row r="19" spans="1:21" s="17" customFormat="1" ht="26.25" customHeight="1" x14ac:dyDescent="0.2">
      <c r="A19" s="864" t="s">
        <v>198</v>
      </c>
      <c r="B19" s="865"/>
      <c r="C19" s="865"/>
      <c r="D19" s="865"/>
      <c r="E19" s="865"/>
      <c r="F19" s="865"/>
      <c r="G19" s="865"/>
      <c r="H19" s="865"/>
      <c r="I19" s="865"/>
      <c r="J19" s="865"/>
      <c r="K19" s="865"/>
      <c r="L19" s="865"/>
      <c r="M19" s="865"/>
      <c r="N19" s="865"/>
      <c r="O19" s="866"/>
      <c r="P19" s="438"/>
      <c r="Q19" s="405"/>
      <c r="R19" s="405"/>
      <c r="S19" s="313"/>
    </row>
    <row r="20" spans="1:21" s="17" customFormat="1" ht="12" hidden="1" x14ac:dyDescent="0.2">
      <c r="A20" s="212"/>
      <c r="B20" s="462">
        <v>1</v>
      </c>
      <c r="C20" s="213"/>
      <c r="D20" s="213"/>
      <c r="E20" s="463"/>
      <c r="F20" s="463"/>
      <c r="G20" s="464"/>
      <c r="H20" s="214"/>
      <c r="I20" s="214"/>
      <c r="J20" s="212"/>
      <c r="K20" s="212"/>
      <c r="L20" s="212"/>
      <c r="M20" s="212"/>
      <c r="N20" s="212"/>
      <c r="O20" s="212"/>
      <c r="P20" s="212"/>
      <c r="Q20" s="212"/>
      <c r="R20" s="212"/>
      <c r="S20" s="212"/>
    </row>
    <row r="21" spans="1:21" s="17" customFormat="1" ht="12" x14ac:dyDescent="0.2">
      <c r="A21" s="212"/>
      <c r="B21" s="462"/>
      <c r="C21" s="213"/>
      <c r="D21" s="213"/>
      <c r="E21" s="463"/>
      <c r="F21" s="463"/>
      <c r="G21" s="464"/>
      <c r="H21" s="214"/>
      <c r="I21" s="214"/>
      <c r="J21" s="212"/>
      <c r="K21" s="212"/>
      <c r="L21" s="212"/>
      <c r="M21" s="212"/>
      <c r="N21" s="212"/>
      <c r="O21" s="212"/>
      <c r="P21" s="212"/>
      <c r="Q21" s="212"/>
      <c r="R21" s="212"/>
      <c r="S21" s="212"/>
    </row>
    <row r="22" spans="1:21" s="17" customFormat="1" ht="30" customHeight="1" x14ac:dyDescent="0.2">
      <c r="A22" s="855" t="s">
        <v>295</v>
      </c>
      <c r="B22" s="856"/>
      <c r="C22" s="851"/>
      <c r="D22" s="852"/>
      <c r="E22" s="852"/>
      <c r="F22" s="853"/>
      <c r="G22" s="853"/>
      <c r="H22" s="853"/>
      <c r="I22" s="853"/>
      <c r="J22" s="853"/>
      <c r="K22" s="853"/>
      <c r="L22" s="854"/>
      <c r="M22" s="212"/>
      <c r="N22" s="212"/>
      <c r="O22" s="212"/>
      <c r="P22" s="212"/>
      <c r="Q22" s="212"/>
      <c r="R22" s="212"/>
      <c r="S22" s="212"/>
    </row>
    <row r="23" spans="1:21" ht="13.5" thickBot="1" x14ac:dyDescent="0.25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</row>
    <row r="24" spans="1:21" ht="41.25" customHeight="1" x14ac:dyDescent="0.2">
      <c r="A24" s="774" t="s">
        <v>188</v>
      </c>
      <c r="B24" s="834"/>
      <c r="C24" s="830" t="s">
        <v>181</v>
      </c>
      <c r="D24" s="831"/>
      <c r="E24" s="831"/>
      <c r="F24" s="831"/>
      <c r="G24" s="831"/>
      <c r="H24" s="831"/>
      <c r="I24" s="831"/>
      <c r="J24" s="831"/>
      <c r="K24" s="831"/>
      <c r="L24" s="832"/>
      <c r="M24" s="553"/>
      <c r="N24" s="553"/>
      <c r="O24" s="553"/>
      <c r="P24" s="558"/>
      <c r="R24" s="538"/>
      <c r="S24" s="539"/>
      <c r="T24" s="539"/>
    </row>
    <row r="25" spans="1:21" ht="37.5" customHeight="1" x14ac:dyDescent="0.2">
      <c r="A25" s="776"/>
      <c r="B25" s="835"/>
      <c r="C25" s="468"/>
      <c r="D25" s="557" t="s">
        <v>199</v>
      </c>
      <c r="E25" s="827" t="s">
        <v>200</v>
      </c>
      <c r="F25" s="828"/>
      <c r="G25" s="828"/>
      <c r="H25" s="827" t="s">
        <v>204</v>
      </c>
      <c r="I25" s="828"/>
      <c r="J25" s="827" t="s">
        <v>201</v>
      </c>
      <c r="K25" s="875"/>
      <c r="L25" s="400" t="s">
        <v>187</v>
      </c>
      <c r="M25" s="553"/>
      <c r="N25" s="553"/>
      <c r="O25" s="553"/>
    </row>
    <row r="26" spans="1:21" ht="18.75" customHeight="1" x14ac:dyDescent="0.2">
      <c r="A26" s="778"/>
      <c r="B26" s="836"/>
      <c r="C26" s="469"/>
      <c r="D26" s="559" t="s">
        <v>182</v>
      </c>
      <c r="E26" s="837" t="s">
        <v>182</v>
      </c>
      <c r="F26" s="837"/>
      <c r="G26" s="837"/>
      <c r="H26" s="837" t="s">
        <v>182</v>
      </c>
      <c r="I26" s="837"/>
      <c r="J26" s="837" t="s">
        <v>182</v>
      </c>
      <c r="K26" s="837"/>
      <c r="L26" s="470"/>
      <c r="M26" s="553"/>
      <c r="N26" s="553"/>
      <c r="O26" s="553"/>
    </row>
    <row r="27" spans="1:21" ht="30" customHeight="1" x14ac:dyDescent="0.2">
      <c r="A27" s="770" t="s">
        <v>236</v>
      </c>
      <c r="B27" s="771"/>
      <c r="C27" s="473"/>
      <c r="D27" s="586"/>
      <c r="E27" s="780"/>
      <c r="F27" s="781"/>
      <c r="G27" s="782"/>
      <c r="H27" s="780"/>
      <c r="I27" s="782"/>
      <c r="J27" s="781"/>
      <c r="K27" s="781"/>
      <c r="L27" s="588"/>
      <c r="M27" s="829"/>
      <c r="N27" s="829"/>
      <c r="O27" s="829"/>
    </row>
    <row r="28" spans="1:21" ht="33.75" customHeight="1" thickBot="1" x14ac:dyDescent="0.25">
      <c r="A28" s="768" t="s">
        <v>239</v>
      </c>
      <c r="B28" s="769"/>
      <c r="C28" s="473"/>
      <c r="D28" s="586"/>
      <c r="E28" s="780"/>
      <c r="F28" s="781"/>
      <c r="G28" s="782"/>
      <c r="H28" s="780"/>
      <c r="I28" s="782"/>
      <c r="J28" s="781"/>
      <c r="K28" s="781"/>
      <c r="L28" s="471" t="str">
        <f>IF('3-capacité d''accueil séjours'!F27=0,"",10)</f>
        <v/>
      </c>
      <c r="N28" s="794" t="s">
        <v>260</v>
      </c>
      <c r="O28" s="794"/>
      <c r="Q28" s="188"/>
    </row>
    <row r="29" spans="1:21" ht="30" customHeight="1" thickBot="1" x14ac:dyDescent="0.25">
      <c r="A29" s="766" t="s">
        <v>103</v>
      </c>
      <c r="B29" s="767"/>
      <c r="C29" s="474"/>
      <c r="D29" s="320"/>
      <c r="E29" s="783"/>
      <c r="F29" s="784"/>
      <c r="G29" s="785"/>
      <c r="H29" s="783"/>
      <c r="I29" s="785"/>
      <c r="J29" s="784"/>
      <c r="K29" s="784"/>
      <c r="L29" s="472">
        <f>'3-capacité d''accueil séjours'!F27</f>
        <v>0</v>
      </c>
      <c r="N29" s="801">
        <f>C29+D29+E29+H29+J29+L29</f>
        <v>0</v>
      </c>
      <c r="O29" s="802"/>
      <c r="R29" s="546"/>
      <c r="S29" s="188"/>
      <c r="T29" s="188"/>
      <c r="U29" s="188"/>
    </row>
    <row r="30" spans="1:21" ht="27" customHeight="1" x14ac:dyDescent="0.2">
      <c r="A30" s="764" t="s">
        <v>180</v>
      </c>
      <c r="B30" s="765"/>
      <c r="C30" s="554">
        <f>C28*C29</f>
        <v>0</v>
      </c>
      <c r="D30" s="585">
        <f>D28*D29</f>
        <v>0</v>
      </c>
      <c r="E30" s="796">
        <f>E28*E29</f>
        <v>0</v>
      </c>
      <c r="F30" s="793"/>
      <c r="G30" s="797"/>
      <c r="H30" s="796">
        <f>H28*H29</f>
        <v>0</v>
      </c>
      <c r="I30" s="797"/>
      <c r="J30" s="796">
        <f>J28*J29</f>
        <v>0</v>
      </c>
      <c r="K30" s="797"/>
      <c r="L30" s="439" t="str">
        <f>IF(L28="","",(L28*L29))</f>
        <v/>
      </c>
      <c r="M30" s="558"/>
    </row>
    <row r="31" spans="1:21" ht="33" customHeight="1" x14ac:dyDescent="0.2">
      <c r="A31" s="766" t="s">
        <v>257</v>
      </c>
      <c r="B31" s="767"/>
      <c r="C31" s="458"/>
      <c r="D31" s="589"/>
      <c r="E31" s="817"/>
      <c r="F31" s="824"/>
      <c r="G31" s="818"/>
      <c r="H31" s="817"/>
      <c r="I31" s="818"/>
      <c r="J31" s="817"/>
      <c r="K31" s="818"/>
      <c r="L31" s="590"/>
      <c r="M31" s="558"/>
      <c r="N31" s="558"/>
      <c r="O31" s="558"/>
    </row>
    <row r="32" spans="1:21" ht="35.25" customHeight="1" x14ac:dyDescent="0.2">
      <c r="A32" s="766" t="s">
        <v>258</v>
      </c>
      <c r="B32" s="767"/>
      <c r="C32" s="458"/>
      <c r="D32" s="589"/>
      <c r="E32" s="817"/>
      <c r="F32" s="824"/>
      <c r="G32" s="818"/>
      <c r="H32" s="817"/>
      <c r="I32" s="818"/>
      <c r="J32" s="817"/>
      <c r="K32" s="818"/>
      <c r="L32" s="590"/>
      <c r="M32" s="380"/>
      <c r="N32" s="380"/>
      <c r="O32" s="380"/>
      <c r="P32" s="380"/>
      <c r="Q32" s="380"/>
    </row>
    <row r="33" spans="1:17" ht="41.25" customHeight="1" thickBot="1" x14ac:dyDescent="0.25">
      <c r="A33" s="764" t="s">
        <v>259</v>
      </c>
      <c r="B33" s="765"/>
      <c r="C33" s="459"/>
      <c r="D33" s="591"/>
      <c r="E33" s="819"/>
      <c r="F33" s="825"/>
      <c r="G33" s="820"/>
      <c r="H33" s="819"/>
      <c r="I33" s="820"/>
      <c r="J33" s="819"/>
      <c r="K33" s="820"/>
      <c r="L33" s="592"/>
      <c r="M33" s="425"/>
      <c r="N33" s="426"/>
      <c r="O33" s="426"/>
      <c r="P33" s="426"/>
      <c r="Q33" s="426"/>
    </row>
    <row r="34" spans="1:17" ht="29.25" customHeight="1" x14ac:dyDescent="0.2">
      <c r="A34" s="748" t="s">
        <v>226</v>
      </c>
      <c r="B34" s="749"/>
      <c r="C34" s="580"/>
      <c r="D34" s="688">
        <f>D30*D31</f>
        <v>0</v>
      </c>
      <c r="E34" s="750">
        <f>E30*E31</f>
        <v>0</v>
      </c>
      <c r="F34" s="751"/>
      <c r="G34" s="752"/>
      <c r="H34" s="750">
        <f>H30*H31</f>
        <v>0</v>
      </c>
      <c r="I34" s="752"/>
      <c r="J34" s="750">
        <f>J30*J31</f>
        <v>0</v>
      </c>
      <c r="K34" s="752"/>
      <c r="L34" s="688">
        <f>'3-capacité d''accueil séjours'!K27</f>
        <v>0</v>
      </c>
      <c r="M34" s="761">
        <f>SUM(D34:L34)</f>
        <v>0</v>
      </c>
      <c r="N34" s="762"/>
      <c r="O34" s="763"/>
      <c r="P34" s="426"/>
      <c r="Q34" s="426"/>
    </row>
    <row r="35" spans="1:17" ht="29.25" customHeight="1" x14ac:dyDescent="0.2">
      <c r="A35" s="748" t="s">
        <v>227</v>
      </c>
      <c r="B35" s="749"/>
      <c r="C35" s="580"/>
      <c r="D35" s="688">
        <f>D30*D32</f>
        <v>0</v>
      </c>
      <c r="E35" s="750">
        <f>E30*E32</f>
        <v>0</v>
      </c>
      <c r="F35" s="751"/>
      <c r="G35" s="752"/>
      <c r="H35" s="750">
        <f>H30*H32</f>
        <v>0</v>
      </c>
      <c r="I35" s="752"/>
      <c r="J35" s="750">
        <f>J30*J32</f>
        <v>0</v>
      </c>
      <c r="K35" s="752"/>
      <c r="L35" s="688">
        <f>'3-capacité d''accueil séjours'!L27</f>
        <v>0</v>
      </c>
      <c r="M35" s="753">
        <f t="shared" ref="M35:M36" si="0">SUM(D35:L35)</f>
        <v>0</v>
      </c>
      <c r="N35" s="754"/>
      <c r="O35" s="755"/>
      <c r="P35" s="426"/>
      <c r="Q35" s="426"/>
    </row>
    <row r="36" spans="1:17" ht="29.25" customHeight="1" thickBot="1" x14ac:dyDescent="0.25">
      <c r="A36" s="739" t="s">
        <v>228</v>
      </c>
      <c r="B36" s="740"/>
      <c r="C36" s="581"/>
      <c r="D36" s="689">
        <f>D30*D33</f>
        <v>0</v>
      </c>
      <c r="E36" s="741">
        <f>E30*E33</f>
        <v>0</v>
      </c>
      <c r="F36" s="742"/>
      <c r="G36" s="743"/>
      <c r="H36" s="741">
        <f>H30*H33</f>
        <v>0</v>
      </c>
      <c r="I36" s="743"/>
      <c r="J36" s="741">
        <f>J30*J33</f>
        <v>0</v>
      </c>
      <c r="K36" s="743"/>
      <c r="L36" s="689">
        <f>'3-capacité d''accueil séjours'!M27</f>
        <v>0</v>
      </c>
      <c r="M36" s="744">
        <f t="shared" si="0"/>
        <v>0</v>
      </c>
      <c r="N36" s="745"/>
      <c r="O36" s="746"/>
      <c r="P36" s="426"/>
      <c r="Q36" s="426"/>
    </row>
    <row r="37" spans="1:17" ht="18.75" customHeight="1" thickBot="1" x14ac:dyDescent="0.25">
      <c r="A37" s="285"/>
      <c r="B37" s="287"/>
      <c r="C37" s="388"/>
      <c r="D37" s="388"/>
      <c r="E37" s="388"/>
      <c r="F37" s="388"/>
      <c r="G37" s="388"/>
      <c r="H37" s="388"/>
      <c r="I37" s="388"/>
      <c r="J37" s="388"/>
      <c r="K37" s="388"/>
      <c r="L37" s="387"/>
      <c r="M37" s="380"/>
      <c r="N37" s="380"/>
      <c r="O37" s="380"/>
      <c r="P37" s="380"/>
      <c r="Q37" s="380"/>
    </row>
    <row r="38" spans="1:17" ht="30.75" customHeight="1" x14ac:dyDescent="0.2">
      <c r="A38" s="774" t="s">
        <v>189</v>
      </c>
      <c r="B38" s="775"/>
      <c r="C38" s="830" t="s">
        <v>181</v>
      </c>
      <c r="D38" s="831"/>
      <c r="E38" s="831"/>
      <c r="F38" s="831"/>
      <c r="G38" s="831"/>
      <c r="H38" s="831"/>
      <c r="I38" s="831"/>
      <c r="J38" s="831"/>
      <c r="K38" s="831"/>
      <c r="L38" s="832"/>
      <c r="M38" s="194"/>
      <c r="N38" s="194"/>
    </row>
    <row r="39" spans="1:17" ht="41.25" customHeight="1" x14ac:dyDescent="0.2">
      <c r="A39" s="776"/>
      <c r="B39" s="777"/>
      <c r="C39" s="555" t="s">
        <v>202</v>
      </c>
      <c r="D39" s="555" t="s">
        <v>203</v>
      </c>
      <c r="E39" s="815" t="s">
        <v>205</v>
      </c>
      <c r="F39" s="816"/>
      <c r="G39" s="816"/>
      <c r="H39" s="815" t="s">
        <v>206</v>
      </c>
      <c r="I39" s="816"/>
      <c r="J39" s="815" t="s">
        <v>207</v>
      </c>
      <c r="K39" s="816"/>
      <c r="L39" s="401" t="s">
        <v>208</v>
      </c>
      <c r="M39" s="32"/>
      <c r="N39" s="194"/>
      <c r="O39" s="553"/>
    </row>
    <row r="40" spans="1:17" ht="20.25" customHeight="1" x14ac:dyDescent="0.2">
      <c r="A40" s="778"/>
      <c r="B40" s="779"/>
      <c r="C40" s="560" t="s">
        <v>183</v>
      </c>
      <c r="D40" s="560" t="s">
        <v>184</v>
      </c>
      <c r="E40" s="838"/>
      <c r="F40" s="838"/>
      <c r="G40" s="838"/>
      <c r="H40" s="838"/>
      <c r="I40" s="838"/>
      <c r="J40" s="838"/>
      <c r="K40" s="838"/>
      <c r="L40" s="402"/>
      <c r="M40" s="32"/>
      <c r="N40" s="194"/>
      <c r="O40" s="553"/>
    </row>
    <row r="41" spans="1:17" ht="30" customHeight="1" x14ac:dyDescent="0.2">
      <c r="A41" s="770" t="s">
        <v>237</v>
      </c>
      <c r="B41" s="771"/>
      <c r="C41" s="586"/>
      <c r="D41" s="586"/>
      <c r="E41" s="780"/>
      <c r="F41" s="781"/>
      <c r="G41" s="782"/>
      <c r="H41" s="780"/>
      <c r="I41" s="782"/>
      <c r="J41" s="781"/>
      <c r="K41" s="781"/>
      <c r="L41" s="403"/>
      <c r="M41" s="32"/>
      <c r="N41" s="200"/>
    </row>
    <row r="42" spans="1:17" ht="35.25" customHeight="1" thickBot="1" x14ac:dyDescent="0.25">
      <c r="A42" s="768" t="s">
        <v>239</v>
      </c>
      <c r="B42" s="769"/>
      <c r="C42" s="586"/>
      <c r="D42" s="586"/>
      <c r="E42" s="780"/>
      <c r="F42" s="781"/>
      <c r="G42" s="782"/>
      <c r="H42" s="780"/>
      <c r="I42" s="782"/>
      <c r="J42" s="781"/>
      <c r="K42" s="781"/>
      <c r="L42" s="403"/>
      <c r="M42" s="32"/>
      <c r="N42" s="794" t="s">
        <v>260</v>
      </c>
      <c r="O42" s="794"/>
    </row>
    <row r="43" spans="1:17" s="86" customFormat="1" ht="30" customHeight="1" thickBot="1" x14ac:dyDescent="0.25">
      <c r="A43" s="766" t="s">
        <v>103</v>
      </c>
      <c r="B43" s="767"/>
      <c r="C43" s="320"/>
      <c r="D43" s="320"/>
      <c r="E43" s="783"/>
      <c r="F43" s="784"/>
      <c r="G43" s="785"/>
      <c r="H43" s="783"/>
      <c r="I43" s="785"/>
      <c r="J43" s="784"/>
      <c r="K43" s="784"/>
      <c r="L43" s="404"/>
      <c r="M43" s="558"/>
      <c r="N43" s="801">
        <f>C43+D43+E43+H43+J43+L43</f>
        <v>0</v>
      </c>
      <c r="O43" s="802"/>
      <c r="P43" s="548"/>
      <c r="Q43" s="548"/>
    </row>
    <row r="44" spans="1:17" s="86" customFormat="1" ht="29.25" customHeight="1" x14ac:dyDescent="0.2">
      <c r="A44" s="764" t="s">
        <v>180</v>
      </c>
      <c r="B44" s="765"/>
      <c r="C44" s="585">
        <f>C42*C43</f>
        <v>0</v>
      </c>
      <c r="D44" s="585">
        <f>D42*D43</f>
        <v>0</v>
      </c>
      <c r="E44" s="796">
        <f>E42*E43</f>
        <v>0</v>
      </c>
      <c r="F44" s="793">
        <f t="shared" ref="F44:K44" si="1">ROUND(F42*F43,0)</f>
        <v>0</v>
      </c>
      <c r="G44" s="797">
        <f t="shared" si="1"/>
        <v>0</v>
      </c>
      <c r="H44" s="796">
        <f>H42*H43</f>
        <v>0</v>
      </c>
      <c r="I44" s="797">
        <f t="shared" si="1"/>
        <v>0</v>
      </c>
      <c r="J44" s="793">
        <f>J42*J43</f>
        <v>0</v>
      </c>
      <c r="K44" s="793">
        <f t="shared" si="1"/>
        <v>0</v>
      </c>
      <c r="L44" s="439">
        <f>L42*L43</f>
        <v>0</v>
      </c>
      <c r="M44" s="558"/>
      <c r="N44" s="293" t="s">
        <v>36</v>
      </c>
    </row>
    <row r="45" spans="1:17" ht="32.25" customHeight="1" x14ac:dyDescent="0.2">
      <c r="A45" s="766" t="s">
        <v>257</v>
      </c>
      <c r="B45" s="767"/>
      <c r="C45" s="589"/>
      <c r="D45" s="593"/>
      <c r="E45" s="812"/>
      <c r="F45" s="813"/>
      <c r="G45" s="814"/>
      <c r="H45" s="812"/>
      <c r="I45" s="814"/>
      <c r="J45" s="812"/>
      <c r="K45" s="814"/>
      <c r="L45" s="594"/>
      <c r="M45" s="32"/>
      <c r="N45" s="558"/>
    </row>
    <row r="46" spans="1:17" ht="39" customHeight="1" x14ac:dyDescent="0.2">
      <c r="A46" s="766" t="s">
        <v>258</v>
      </c>
      <c r="B46" s="767"/>
      <c r="C46" s="593"/>
      <c r="D46" s="593"/>
      <c r="E46" s="812"/>
      <c r="F46" s="813"/>
      <c r="G46" s="814"/>
      <c r="H46" s="812"/>
      <c r="I46" s="814"/>
      <c r="J46" s="812"/>
      <c r="K46" s="814"/>
      <c r="L46" s="594"/>
      <c r="M46" s="32"/>
      <c r="N46" s="558"/>
    </row>
    <row r="47" spans="1:17" ht="38.25" customHeight="1" thickBot="1" x14ac:dyDescent="0.25">
      <c r="A47" s="764" t="s">
        <v>259</v>
      </c>
      <c r="B47" s="765"/>
      <c r="C47" s="595"/>
      <c r="D47" s="596"/>
      <c r="E47" s="821"/>
      <c r="F47" s="822"/>
      <c r="G47" s="823"/>
      <c r="H47" s="821"/>
      <c r="I47" s="823"/>
      <c r="J47" s="821"/>
      <c r="K47" s="823"/>
      <c r="L47" s="597"/>
      <c r="M47" s="424"/>
      <c r="N47" s="422"/>
      <c r="O47" s="422"/>
      <c r="P47" s="422"/>
      <c r="Q47" s="422"/>
    </row>
    <row r="48" spans="1:17" ht="29.25" customHeight="1" x14ac:dyDescent="0.2">
      <c r="A48" s="748" t="s">
        <v>226</v>
      </c>
      <c r="B48" s="749"/>
      <c r="C48" s="688">
        <f>C44*C45</f>
        <v>0</v>
      </c>
      <c r="D48" s="688">
        <f>D44*D45</f>
        <v>0</v>
      </c>
      <c r="E48" s="750">
        <f>E44*E45</f>
        <v>0</v>
      </c>
      <c r="F48" s="751"/>
      <c r="G48" s="752"/>
      <c r="H48" s="750">
        <f>H44*H45</f>
        <v>0</v>
      </c>
      <c r="I48" s="752"/>
      <c r="J48" s="750">
        <f>J44*J45</f>
        <v>0</v>
      </c>
      <c r="K48" s="752"/>
      <c r="L48" s="688">
        <f>L44*L45</f>
        <v>0</v>
      </c>
      <c r="M48" s="761">
        <f>SUM(C48:L48)</f>
        <v>0</v>
      </c>
      <c r="N48" s="762"/>
      <c r="O48" s="763"/>
      <c r="P48" s="426"/>
      <c r="Q48" s="426"/>
    </row>
    <row r="49" spans="1:19" ht="29.25" customHeight="1" x14ac:dyDescent="0.2">
      <c r="A49" s="748" t="s">
        <v>227</v>
      </c>
      <c r="B49" s="749"/>
      <c r="C49" s="688">
        <f>C44*C46</f>
        <v>0</v>
      </c>
      <c r="D49" s="688">
        <f>D44*D46</f>
        <v>0</v>
      </c>
      <c r="E49" s="750">
        <f>E44*E46</f>
        <v>0</v>
      </c>
      <c r="F49" s="751"/>
      <c r="G49" s="752"/>
      <c r="H49" s="750">
        <f>H44*H46</f>
        <v>0</v>
      </c>
      <c r="I49" s="752"/>
      <c r="J49" s="750">
        <f>J44*J46</f>
        <v>0</v>
      </c>
      <c r="K49" s="752"/>
      <c r="L49" s="688">
        <f>L44*L46</f>
        <v>0</v>
      </c>
      <c r="M49" s="753">
        <f t="shared" ref="M49:M50" si="2">SUM(C49:L49)</f>
        <v>0</v>
      </c>
      <c r="N49" s="754"/>
      <c r="O49" s="755"/>
      <c r="P49" s="426"/>
      <c r="Q49" s="426"/>
    </row>
    <row r="50" spans="1:19" ht="29.25" customHeight="1" thickBot="1" x14ac:dyDescent="0.25">
      <c r="A50" s="739" t="s">
        <v>228</v>
      </c>
      <c r="B50" s="740"/>
      <c r="C50" s="689">
        <f>C44*C47</f>
        <v>0</v>
      </c>
      <c r="D50" s="689">
        <f>D44*D47</f>
        <v>0</v>
      </c>
      <c r="E50" s="741">
        <f>E44*E47</f>
        <v>0</v>
      </c>
      <c r="F50" s="742"/>
      <c r="G50" s="743"/>
      <c r="H50" s="741">
        <f>H44*H47</f>
        <v>0</v>
      </c>
      <c r="I50" s="743"/>
      <c r="J50" s="741">
        <f>J44*J47</f>
        <v>0</v>
      </c>
      <c r="K50" s="743"/>
      <c r="L50" s="689">
        <f>L44*L47</f>
        <v>0</v>
      </c>
      <c r="M50" s="744">
        <f t="shared" si="2"/>
        <v>0</v>
      </c>
      <c r="N50" s="745"/>
      <c r="O50" s="746"/>
      <c r="P50" s="426"/>
      <c r="Q50" s="426"/>
    </row>
    <row r="51" spans="1:19" s="86" customFormat="1" ht="24.75" customHeight="1" thickBot="1" x14ac:dyDescent="0.25">
      <c r="A51" s="558"/>
      <c r="B51" s="558"/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552"/>
      <c r="N51" s="552"/>
      <c r="O51" s="552"/>
      <c r="P51" s="558"/>
      <c r="Q51" s="558"/>
    </row>
    <row r="52" spans="1:19" s="86" customFormat="1" ht="39" customHeight="1" x14ac:dyDescent="0.2">
      <c r="A52" s="774" t="s">
        <v>190</v>
      </c>
      <c r="B52" s="775"/>
      <c r="C52" s="772" t="s">
        <v>181</v>
      </c>
      <c r="D52" s="773"/>
      <c r="E52" s="803" t="s">
        <v>169</v>
      </c>
      <c r="F52" s="804"/>
      <c r="G52" s="805"/>
      <c r="J52" s="553"/>
      <c r="K52" s="553"/>
    </row>
    <row r="53" spans="1:19" ht="35.25" customHeight="1" x14ac:dyDescent="0.2">
      <c r="A53" s="776"/>
      <c r="B53" s="777"/>
      <c r="C53" s="555" t="s">
        <v>209</v>
      </c>
      <c r="D53" s="555" t="s">
        <v>210</v>
      </c>
      <c r="E53" s="806"/>
      <c r="F53" s="807"/>
      <c r="G53" s="808"/>
      <c r="J53" s="553"/>
      <c r="P53" s="421"/>
    </row>
    <row r="54" spans="1:19" ht="19.5" customHeight="1" x14ac:dyDescent="0.2">
      <c r="A54" s="778"/>
      <c r="B54" s="779"/>
      <c r="C54" s="560" t="s">
        <v>292</v>
      </c>
      <c r="D54" s="560" t="s">
        <v>183</v>
      </c>
      <c r="E54" s="839"/>
      <c r="F54" s="840"/>
      <c r="G54" s="841"/>
      <c r="J54" s="553"/>
    </row>
    <row r="55" spans="1:19" ht="30" customHeight="1" x14ac:dyDescent="0.2">
      <c r="A55" s="770" t="s">
        <v>238</v>
      </c>
      <c r="B55" s="771"/>
      <c r="C55" s="586"/>
      <c r="D55" s="586"/>
      <c r="E55" s="789"/>
      <c r="F55" s="790"/>
      <c r="G55" s="791"/>
      <c r="J55" s="87"/>
    </row>
    <row r="56" spans="1:19" ht="35.25" customHeight="1" thickBot="1" x14ac:dyDescent="0.25">
      <c r="A56" s="768" t="s">
        <v>240</v>
      </c>
      <c r="B56" s="769"/>
      <c r="C56" s="586"/>
      <c r="D56" s="586"/>
      <c r="E56" s="786" t="str">
        <f>IF('3-capacité d''accueil séjours'!F48=0,"",10)</f>
        <v/>
      </c>
      <c r="F56" s="787"/>
      <c r="G56" s="788"/>
      <c r="I56" s="794" t="s">
        <v>260</v>
      </c>
      <c r="J56" s="795"/>
      <c r="K56" s="447"/>
    </row>
    <row r="57" spans="1:19" ht="30" customHeight="1" thickBot="1" x14ac:dyDescent="0.25">
      <c r="A57" s="766" t="s">
        <v>103</v>
      </c>
      <c r="B57" s="767"/>
      <c r="C57" s="320"/>
      <c r="D57" s="320"/>
      <c r="E57" s="798">
        <f>'3-capacité d''accueil séjours'!F48</f>
        <v>0</v>
      </c>
      <c r="F57" s="799"/>
      <c r="G57" s="800"/>
      <c r="I57" s="801">
        <f>C57+D57+E57</f>
        <v>0</v>
      </c>
      <c r="J57" s="802"/>
      <c r="K57" s="88"/>
      <c r="L57" s="548"/>
      <c r="M57" s="421"/>
    </row>
    <row r="58" spans="1:19" ht="23.25" customHeight="1" x14ac:dyDescent="0.2">
      <c r="A58" s="764" t="s">
        <v>180</v>
      </c>
      <c r="B58" s="765"/>
      <c r="C58" s="440">
        <f>C56*C57</f>
        <v>0</v>
      </c>
      <c r="D58" s="441">
        <f>D56*D57</f>
        <v>0</v>
      </c>
      <c r="E58" s="809" t="str">
        <f>IF(E56="","",(E56*E57))</f>
        <v/>
      </c>
      <c r="F58" s="810">
        <f t="shared" ref="F58:G58" si="3">ROUND(F56*F57,0)</f>
        <v>0</v>
      </c>
      <c r="G58" s="811">
        <f t="shared" si="3"/>
        <v>0</v>
      </c>
      <c r="J58" s="88"/>
      <c r="N58" s="417"/>
      <c r="O58" s="417"/>
      <c r="P58" s="417"/>
      <c r="Q58" s="417"/>
      <c r="R58" s="417"/>
      <c r="S58" s="311"/>
    </row>
    <row r="59" spans="1:19" ht="33.75" customHeight="1" x14ac:dyDescent="0.2">
      <c r="A59" s="766" t="s">
        <v>257</v>
      </c>
      <c r="B59" s="767"/>
      <c r="C59" s="589"/>
      <c r="D59" s="589"/>
      <c r="E59" s="598"/>
      <c r="F59" s="599"/>
      <c r="G59" s="600"/>
      <c r="J59" s="89"/>
      <c r="M59" s="501"/>
      <c r="N59" s="417"/>
      <c r="O59" s="417"/>
      <c r="P59" s="417"/>
      <c r="Q59" s="417"/>
      <c r="R59" s="417"/>
      <c r="S59" s="311"/>
    </row>
    <row r="60" spans="1:19" ht="32.25" customHeight="1" x14ac:dyDescent="0.2">
      <c r="A60" s="766" t="s">
        <v>258</v>
      </c>
      <c r="B60" s="767"/>
      <c r="C60" s="589"/>
      <c r="D60" s="589"/>
      <c r="E60" s="601"/>
      <c r="F60" s="602"/>
      <c r="G60" s="603"/>
      <c r="H60" s="792"/>
      <c r="I60" s="792"/>
      <c r="J60" s="792"/>
      <c r="K60" s="792"/>
      <c r="L60" s="792"/>
      <c r="M60" s="501"/>
      <c r="N60" s="417"/>
      <c r="O60" s="417"/>
      <c r="P60" s="417"/>
      <c r="Q60" s="417"/>
      <c r="R60" s="417"/>
      <c r="S60" s="311"/>
    </row>
    <row r="61" spans="1:19" ht="39.75" customHeight="1" thickBot="1" x14ac:dyDescent="0.25">
      <c r="A61" s="764" t="s">
        <v>259</v>
      </c>
      <c r="B61" s="765"/>
      <c r="C61" s="591"/>
      <c r="D61" s="591"/>
      <c r="E61" s="604"/>
      <c r="F61" s="605"/>
      <c r="G61" s="606"/>
      <c r="H61" s="792"/>
      <c r="I61" s="792"/>
      <c r="J61" s="792"/>
      <c r="K61" s="792"/>
      <c r="L61" s="792"/>
      <c r="M61" s="501"/>
      <c r="N61" s="422"/>
      <c r="O61" s="422"/>
      <c r="P61" s="422"/>
      <c r="Q61" s="423"/>
      <c r="R61" s="423"/>
      <c r="S61" s="315"/>
    </row>
    <row r="62" spans="1:19" ht="29.25" customHeight="1" x14ac:dyDescent="0.2">
      <c r="A62" s="748" t="s">
        <v>226</v>
      </c>
      <c r="B62" s="749"/>
      <c r="C62" s="688">
        <f>C58*C59</f>
        <v>0</v>
      </c>
      <c r="D62" s="688">
        <f>D58*D59</f>
        <v>0</v>
      </c>
      <c r="E62" s="750">
        <f>'3-capacité d''accueil séjours'!K48</f>
        <v>0</v>
      </c>
      <c r="F62" s="751"/>
      <c r="G62" s="752"/>
      <c r="H62" s="761">
        <f>SUM(C62:G62)</f>
        <v>0</v>
      </c>
      <c r="I62" s="762"/>
      <c r="J62" s="763"/>
      <c r="K62" s="388"/>
      <c r="L62" s="388"/>
      <c r="M62" s="460"/>
      <c r="N62" s="461"/>
      <c r="O62" s="461"/>
      <c r="P62" s="426"/>
      <c r="Q62" s="426"/>
    </row>
    <row r="63" spans="1:19" ht="29.25" customHeight="1" x14ac:dyDescent="0.2">
      <c r="A63" s="748" t="s">
        <v>227</v>
      </c>
      <c r="B63" s="749"/>
      <c r="C63" s="688">
        <f>C58*C60</f>
        <v>0</v>
      </c>
      <c r="D63" s="688">
        <f>D58*D60</f>
        <v>0</v>
      </c>
      <c r="E63" s="750">
        <f>'3-capacité d''accueil séjours'!L48</f>
        <v>0</v>
      </c>
      <c r="F63" s="751"/>
      <c r="G63" s="752"/>
      <c r="H63" s="753">
        <f t="shared" ref="H63:H64" si="4">SUM(C63:G63)</f>
        <v>0</v>
      </c>
      <c r="I63" s="754"/>
      <c r="J63" s="755"/>
      <c r="K63" s="388"/>
      <c r="L63" s="388"/>
      <c r="M63" s="460"/>
      <c r="N63" s="461"/>
      <c r="O63" s="461"/>
      <c r="P63" s="426"/>
      <c r="Q63" s="426"/>
    </row>
    <row r="64" spans="1:19" ht="29.25" customHeight="1" thickBot="1" x14ac:dyDescent="0.25">
      <c r="A64" s="739" t="s">
        <v>228</v>
      </c>
      <c r="B64" s="740"/>
      <c r="C64" s="689">
        <f>C58*C61</f>
        <v>0</v>
      </c>
      <c r="D64" s="689">
        <f>D58*D61</f>
        <v>0</v>
      </c>
      <c r="E64" s="741">
        <f>'3-capacité d''accueil séjours'!M48</f>
        <v>0</v>
      </c>
      <c r="F64" s="742"/>
      <c r="G64" s="743"/>
      <c r="H64" s="744">
        <f t="shared" si="4"/>
        <v>0</v>
      </c>
      <c r="I64" s="745"/>
      <c r="J64" s="746"/>
      <c r="K64" s="388"/>
      <c r="L64" s="388"/>
      <c r="M64" s="460"/>
      <c r="N64" s="461"/>
      <c r="O64" s="461"/>
      <c r="P64" s="426"/>
      <c r="Q64" s="426"/>
    </row>
    <row r="65" spans="1:19" ht="18.75" customHeight="1" thickBot="1" x14ac:dyDescent="0.25">
      <c r="C65" s="552"/>
      <c r="D65" s="552"/>
      <c r="E65" s="747"/>
      <c r="F65" s="747"/>
      <c r="G65" s="747"/>
      <c r="H65" s="747"/>
      <c r="I65" s="747"/>
      <c r="J65" s="747"/>
      <c r="K65" s="199"/>
      <c r="L65" s="79"/>
      <c r="M65" s="501"/>
      <c r="N65" s="383"/>
      <c r="O65" s="383"/>
      <c r="P65" s="383"/>
      <c r="Q65" s="316"/>
      <c r="R65" s="316"/>
      <c r="S65" s="316"/>
    </row>
    <row r="66" spans="1:19" ht="24.95" customHeight="1" x14ac:dyDescent="0.2">
      <c r="A66" s="756" t="s">
        <v>285</v>
      </c>
      <c r="B66" s="607" t="s">
        <v>281</v>
      </c>
      <c r="C66" s="735">
        <f>M34+M48+H62</f>
        <v>0</v>
      </c>
      <c r="D66" s="736"/>
      <c r="E66" s="552"/>
      <c r="F66" s="552"/>
      <c r="G66" s="552"/>
      <c r="H66" s="552"/>
      <c r="I66" s="552"/>
      <c r="J66" s="552"/>
      <c r="K66" s="199"/>
      <c r="L66" s="79"/>
      <c r="M66" s="501"/>
      <c r="N66" s="383"/>
      <c r="O66" s="383"/>
      <c r="P66" s="383"/>
      <c r="Q66" s="316"/>
      <c r="R66" s="316"/>
      <c r="S66" s="316"/>
    </row>
    <row r="67" spans="1:19" ht="24.95" customHeight="1" x14ac:dyDescent="0.2">
      <c r="A67" s="757"/>
      <c r="B67" s="608" t="s">
        <v>282</v>
      </c>
      <c r="C67" s="737">
        <f>M35+M49+H63</f>
        <v>0</v>
      </c>
      <c r="D67" s="738"/>
      <c r="E67" s="552"/>
      <c r="F67" s="552"/>
      <c r="G67" s="552"/>
      <c r="H67" s="552"/>
      <c r="I67" s="552"/>
      <c r="J67" s="552"/>
      <c r="K67" s="199"/>
      <c r="L67" s="79"/>
      <c r="M67" s="501"/>
      <c r="N67" s="383"/>
      <c r="O67" s="383"/>
      <c r="P67" s="383"/>
      <c r="Q67" s="316"/>
      <c r="R67" s="316"/>
      <c r="S67" s="316"/>
    </row>
    <row r="68" spans="1:19" ht="24.95" customHeight="1" x14ac:dyDescent="0.2">
      <c r="A68" s="757"/>
      <c r="B68" s="608" t="s">
        <v>283</v>
      </c>
      <c r="C68" s="737">
        <f>M36+M50+H64</f>
        <v>0</v>
      </c>
      <c r="D68" s="738"/>
      <c r="E68" s="552"/>
      <c r="F68" s="552"/>
      <c r="G68" s="552"/>
      <c r="H68" s="552"/>
      <c r="I68" s="552"/>
      <c r="J68" s="552"/>
      <c r="K68" s="199"/>
      <c r="L68" s="79"/>
      <c r="M68" s="501"/>
      <c r="N68" s="383"/>
      <c r="O68" s="383"/>
      <c r="P68" s="383"/>
      <c r="Q68" s="316"/>
      <c r="R68" s="316"/>
      <c r="S68" s="316"/>
    </row>
    <row r="69" spans="1:19" ht="24.95" customHeight="1" thickBot="1" x14ac:dyDescent="0.25">
      <c r="A69" s="758"/>
      <c r="B69" s="609" t="s">
        <v>26</v>
      </c>
      <c r="C69" s="759">
        <f>C66+C67+C68</f>
        <v>0</v>
      </c>
      <c r="D69" s="760"/>
      <c r="E69" s="552"/>
      <c r="F69" s="552"/>
      <c r="G69" s="552"/>
      <c r="H69" s="552"/>
      <c r="I69" s="552"/>
      <c r="J69" s="552"/>
      <c r="K69" s="199"/>
      <c r="L69" s="79"/>
      <c r="M69" s="501"/>
      <c r="N69" s="383"/>
      <c r="O69" s="383"/>
      <c r="P69" s="383"/>
      <c r="Q69" s="316"/>
      <c r="R69" s="316"/>
      <c r="S69" s="316"/>
    </row>
    <row r="70" spans="1:19" ht="26.25" customHeight="1" x14ac:dyDescent="0.2">
      <c r="A70" s="372"/>
      <c r="B70" s="372"/>
      <c r="C70" s="372"/>
      <c r="D70" s="372"/>
      <c r="E70" s="372"/>
      <c r="F70" s="372"/>
      <c r="G70" s="372"/>
      <c r="H70" s="372"/>
      <c r="I70" s="372"/>
      <c r="J70" s="372"/>
      <c r="K70" s="372"/>
      <c r="L70" s="372"/>
      <c r="M70" s="372"/>
    </row>
    <row r="71" spans="1:19" ht="15" customHeight="1" x14ac:dyDescent="0.2">
      <c r="A71" s="410" t="s">
        <v>134</v>
      </c>
      <c r="B71" s="411"/>
      <c r="C71" s="411"/>
      <c r="D71" s="411"/>
      <c r="E71" s="411"/>
      <c r="F71" s="411"/>
      <c r="G71" s="411"/>
      <c r="H71" s="411"/>
      <c r="I71" s="411"/>
      <c r="J71" s="411"/>
      <c r="K71" s="411"/>
      <c r="L71" s="411"/>
      <c r="M71" s="411"/>
      <c r="N71" s="411"/>
      <c r="O71" s="412"/>
      <c r="P71" s="416"/>
      <c r="Q71" s="417"/>
      <c r="R71" s="417"/>
      <c r="S71" s="319"/>
    </row>
    <row r="72" spans="1:19" ht="13.5" customHeight="1" x14ac:dyDescent="0.2">
      <c r="A72" s="413">
        <f>'1-identification'!A67</f>
        <v>0</v>
      </c>
      <c r="B72" s="414"/>
      <c r="C72" s="414">
        <f>'1-identification'!D67</f>
        <v>0</v>
      </c>
      <c r="D72" s="414"/>
      <c r="E72" s="414"/>
      <c r="F72" s="414"/>
      <c r="G72" s="414"/>
      <c r="H72" s="414"/>
      <c r="I72" s="414"/>
      <c r="J72" s="414"/>
      <c r="K72" s="414"/>
      <c r="L72" s="414"/>
      <c r="M72" s="414"/>
      <c r="N72" s="414"/>
      <c r="O72" s="565">
        <f>'1-identification'!I67</f>
        <v>0</v>
      </c>
      <c r="P72" s="418"/>
      <c r="Q72" s="419"/>
      <c r="R72" s="419"/>
      <c r="S72" s="317"/>
    </row>
    <row r="73" spans="1:19" ht="19.5" customHeight="1" x14ac:dyDescent="0.2">
      <c r="A73" s="574" t="s">
        <v>135</v>
      </c>
      <c r="B73" s="381"/>
      <c r="C73" s="32">
        <f>'1-identification'!C68</f>
        <v>0</v>
      </c>
      <c r="D73" s="32"/>
      <c r="E73" s="575"/>
      <c r="F73" s="548"/>
      <c r="G73" s="548"/>
      <c r="H73" s="548"/>
      <c r="I73" s="548"/>
      <c r="J73" s="548"/>
      <c r="K73" s="381" t="s">
        <v>137</v>
      </c>
      <c r="L73" s="32"/>
      <c r="M73" s="709">
        <f>'1-identification'!G68</f>
        <v>0</v>
      </c>
      <c r="N73" s="709"/>
      <c r="O73" s="239"/>
      <c r="P73" s="418"/>
      <c r="Q73" s="420"/>
      <c r="R73" s="420"/>
      <c r="S73" s="579"/>
    </row>
    <row r="74" spans="1:19" ht="18" customHeight="1" x14ac:dyDescent="0.2">
      <c r="A74" s="255" t="s">
        <v>136</v>
      </c>
      <c r="B74" s="381"/>
      <c r="C74" s="32">
        <f>'1-identification'!C69</f>
        <v>0</v>
      </c>
      <c r="D74" s="32"/>
      <c r="E74" s="32"/>
      <c r="F74" s="32"/>
      <c r="G74" s="32"/>
      <c r="H74" s="32"/>
      <c r="I74" s="32"/>
      <c r="J74" s="32"/>
      <c r="K74" s="381" t="s">
        <v>151</v>
      </c>
      <c r="L74" s="32"/>
      <c r="M74" s="709">
        <f>'1-identification'!G69</f>
        <v>2016</v>
      </c>
      <c r="N74" s="709"/>
      <c r="O74" s="239"/>
      <c r="P74" s="418"/>
      <c r="Q74" s="420"/>
      <c r="R74" s="420"/>
      <c r="S74" s="579"/>
    </row>
    <row r="75" spans="1:19" ht="22.5" customHeight="1" x14ac:dyDescent="0.2">
      <c r="A75" s="256" t="s">
        <v>150</v>
      </c>
      <c r="B75" s="382"/>
      <c r="C75" s="242" t="str">
        <f>'1-identification'!C70</f>
        <v>Ps Alsh extra scolaire</v>
      </c>
      <c r="D75" s="242"/>
      <c r="E75" s="573"/>
      <c r="F75" s="549"/>
      <c r="G75" s="242"/>
      <c r="H75" s="242"/>
      <c r="I75" s="549"/>
      <c r="J75" s="549"/>
      <c r="K75" s="382" t="s">
        <v>148</v>
      </c>
      <c r="L75" s="242"/>
      <c r="M75" s="549" t="str">
        <f>'1-identification'!G70</f>
        <v>compte de résultat</v>
      </c>
      <c r="N75" s="242"/>
      <c r="O75" s="243"/>
      <c r="P75" s="418"/>
      <c r="Q75" s="419"/>
      <c r="R75" s="419"/>
      <c r="S75" s="548"/>
    </row>
    <row r="77" spans="1:19" x14ac:dyDescent="0.2">
      <c r="A77" s="833"/>
      <c r="B77" s="833"/>
      <c r="C77" s="833"/>
      <c r="D77" s="833"/>
      <c r="E77" s="833"/>
      <c r="F77" s="833"/>
      <c r="G77" s="833"/>
      <c r="H77" s="833"/>
      <c r="I77" s="833"/>
      <c r="J77" s="833"/>
      <c r="K77" s="833"/>
      <c r="L77" s="833"/>
      <c r="M77" s="833"/>
      <c r="N77" s="833"/>
      <c r="O77" s="833"/>
      <c r="P77" s="421"/>
      <c r="Q77" s="421"/>
      <c r="R77" s="421"/>
    </row>
  </sheetData>
  <sheetProtection password="CF5C" sheet="1" objects="1" scenarios="1"/>
  <mergeCells count="163">
    <mergeCell ref="A14:B14"/>
    <mergeCell ref="H12:O12"/>
    <mergeCell ref="H14:O14"/>
    <mergeCell ref="A6:O7"/>
    <mergeCell ref="C22:L22"/>
    <mergeCell ref="A22:B22"/>
    <mergeCell ref="M74:N74"/>
    <mergeCell ref="A1:O1"/>
    <mergeCell ref="A3:O4"/>
    <mergeCell ref="A19:O19"/>
    <mergeCell ref="A17:O17"/>
    <mergeCell ref="A5:C5"/>
    <mergeCell ref="A12:B12"/>
    <mergeCell ref="E14:F14"/>
    <mergeCell ref="H5:J5"/>
    <mergeCell ref="C12:D12"/>
    <mergeCell ref="E12:F12"/>
    <mergeCell ref="B15:D15"/>
    <mergeCell ref="A30:B30"/>
    <mergeCell ref="E44:G44"/>
    <mergeCell ref="A34:B34"/>
    <mergeCell ref="A35:B35"/>
    <mergeCell ref="A36:B36"/>
    <mergeCell ref="J25:K25"/>
    <mergeCell ref="P12:R12"/>
    <mergeCell ref="E25:G25"/>
    <mergeCell ref="M27:O27"/>
    <mergeCell ref="C38:L38"/>
    <mergeCell ref="E29:G29"/>
    <mergeCell ref="H29:I29"/>
    <mergeCell ref="A77:O77"/>
    <mergeCell ref="M73:N73"/>
    <mergeCell ref="H25:I25"/>
    <mergeCell ref="C24:L24"/>
    <mergeCell ref="A52:B54"/>
    <mergeCell ref="A24:B26"/>
    <mergeCell ref="E26:G26"/>
    <mergeCell ref="H26:I26"/>
    <mergeCell ref="J26:K26"/>
    <mergeCell ref="E40:G40"/>
    <mergeCell ref="H40:I40"/>
    <mergeCell ref="J40:K40"/>
    <mergeCell ref="E54:G54"/>
    <mergeCell ref="H60:L60"/>
    <mergeCell ref="A29:B29"/>
    <mergeCell ref="A28:B28"/>
    <mergeCell ref="A27:B27"/>
    <mergeCell ref="E27:G27"/>
    <mergeCell ref="H27:I27"/>
    <mergeCell ref="J27:K27"/>
    <mergeCell ref="E30:G30"/>
    <mergeCell ref="H30:I30"/>
    <mergeCell ref="J30:K30"/>
    <mergeCell ref="E31:G31"/>
    <mergeCell ref="E32:G32"/>
    <mergeCell ref="E36:G36"/>
    <mergeCell ref="H36:I36"/>
    <mergeCell ref="J36:K36"/>
    <mergeCell ref="E33:G33"/>
    <mergeCell ref="H33:I33"/>
    <mergeCell ref="H32:I32"/>
    <mergeCell ref="H31:I31"/>
    <mergeCell ref="H28:I28"/>
    <mergeCell ref="N28:O28"/>
    <mergeCell ref="N29:O29"/>
    <mergeCell ref="M49:O49"/>
    <mergeCell ref="J50:K50"/>
    <mergeCell ref="M50:O50"/>
    <mergeCell ref="J28:K28"/>
    <mergeCell ref="J29:K29"/>
    <mergeCell ref="J39:K39"/>
    <mergeCell ref="J41:K41"/>
    <mergeCell ref="M34:O34"/>
    <mergeCell ref="M35:O35"/>
    <mergeCell ref="M36:O36"/>
    <mergeCell ref="M48:O48"/>
    <mergeCell ref="J47:K47"/>
    <mergeCell ref="N42:O42"/>
    <mergeCell ref="N43:O43"/>
    <mergeCell ref="E39:G39"/>
    <mergeCell ref="H41:I41"/>
    <mergeCell ref="E28:G28"/>
    <mergeCell ref="E49:G49"/>
    <mergeCell ref="H49:I49"/>
    <mergeCell ref="E50:G50"/>
    <mergeCell ref="H50:I50"/>
    <mergeCell ref="J31:K31"/>
    <mergeCell ref="J32:K32"/>
    <mergeCell ref="J33:K33"/>
    <mergeCell ref="E34:G34"/>
    <mergeCell ref="H34:I34"/>
    <mergeCell ref="J34:K34"/>
    <mergeCell ref="J35:K35"/>
    <mergeCell ref="H35:I35"/>
    <mergeCell ref="E35:G35"/>
    <mergeCell ref="H39:I39"/>
    <mergeCell ref="E41:G41"/>
    <mergeCell ref="J48:K48"/>
    <mergeCell ref="J46:K46"/>
    <mergeCell ref="H46:I46"/>
    <mergeCell ref="E46:G46"/>
    <mergeCell ref="E47:G47"/>
    <mergeCell ref="H47:I47"/>
    <mergeCell ref="E42:G42"/>
    <mergeCell ref="E43:G43"/>
    <mergeCell ref="E56:G56"/>
    <mergeCell ref="E55:G55"/>
    <mergeCell ref="H65:J65"/>
    <mergeCell ref="H43:I43"/>
    <mergeCell ref="H61:L61"/>
    <mergeCell ref="J44:K44"/>
    <mergeCell ref="I56:J56"/>
    <mergeCell ref="H44:I44"/>
    <mergeCell ref="E57:G57"/>
    <mergeCell ref="I57:J57"/>
    <mergeCell ref="E52:G53"/>
    <mergeCell ref="E58:G58"/>
    <mergeCell ref="J43:K43"/>
    <mergeCell ref="J42:K42"/>
    <mergeCell ref="J49:K49"/>
    <mergeCell ref="E45:G45"/>
    <mergeCell ref="H45:I45"/>
    <mergeCell ref="J45:K45"/>
    <mergeCell ref="H42:I42"/>
    <mergeCell ref="E48:G48"/>
    <mergeCell ref="H48:I48"/>
    <mergeCell ref="A32:B32"/>
    <mergeCell ref="A33:B33"/>
    <mergeCell ref="A60:B60"/>
    <mergeCell ref="A38:B40"/>
    <mergeCell ref="A31:B31"/>
    <mergeCell ref="A44:B44"/>
    <mergeCell ref="A45:B45"/>
    <mergeCell ref="A47:B47"/>
    <mergeCell ref="A43:B43"/>
    <mergeCell ref="A42:B42"/>
    <mergeCell ref="A41:B41"/>
    <mergeCell ref="A62:B62"/>
    <mergeCell ref="E62:G62"/>
    <mergeCell ref="H62:J62"/>
    <mergeCell ref="A61:B61"/>
    <mergeCell ref="A46:B46"/>
    <mergeCell ref="A57:B57"/>
    <mergeCell ref="A56:B56"/>
    <mergeCell ref="A55:B55"/>
    <mergeCell ref="A59:B59"/>
    <mergeCell ref="A58:B58"/>
    <mergeCell ref="A49:B49"/>
    <mergeCell ref="C52:D52"/>
    <mergeCell ref="A50:B50"/>
    <mergeCell ref="A48:B48"/>
    <mergeCell ref="C66:D66"/>
    <mergeCell ref="C67:D67"/>
    <mergeCell ref="C68:D68"/>
    <mergeCell ref="A64:B64"/>
    <mergeCell ref="E64:G64"/>
    <mergeCell ref="H64:J64"/>
    <mergeCell ref="E65:G65"/>
    <mergeCell ref="A63:B63"/>
    <mergeCell ref="E63:G63"/>
    <mergeCell ref="H63:J63"/>
    <mergeCell ref="A66:A69"/>
    <mergeCell ref="C69:D69"/>
  </mergeCells>
  <hyperlinks>
    <hyperlink ref="A14" location="'Récepissé EXTRA'!A1" display="EXEMPLE"/>
    <hyperlink ref="A14:B14" location="'Exemple Ddcs'!A1" display="EXEMPLE DDCS"/>
  </hyperlinks>
  <printOptions horizontalCentered="1"/>
  <pageMargins left="0.19685039370078741" right="0.19685039370078741" top="0.39370078740157483" bottom="0.39370078740157483" header="0.27559055118110237" footer="0.11811023622047245"/>
  <pageSetup paperSize="9" scale="62" fitToHeight="2" orientation="portrait" r:id="rId1"/>
  <headerFooter alignWithMargins="0"/>
  <rowBreaks count="1" manualBreakCount="1">
    <brk id="37" max="14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3" r:id="rId4" name="Check Box 11">
              <controlPr defaultSize="0" autoFill="0" autoLine="0" autoPict="0">
                <anchor moveWithCells="1">
                  <from>
                    <xdr:col>6</xdr:col>
                    <xdr:colOff>0</xdr:colOff>
                    <xdr:row>6</xdr:row>
                    <xdr:rowOff>76200</xdr:rowOff>
                  </from>
                  <to>
                    <xdr:col>7</xdr:col>
                    <xdr:colOff>104775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5" name="Check Box 12">
              <controlPr defaultSize="0" autoFill="0" autoLine="0" autoPict="0">
                <anchor moveWithCells="1">
                  <from>
                    <xdr:col>8</xdr:col>
                    <xdr:colOff>171450</xdr:colOff>
                    <xdr:row>6</xdr:row>
                    <xdr:rowOff>66675</xdr:rowOff>
                  </from>
                  <to>
                    <xdr:col>9</xdr:col>
                    <xdr:colOff>28575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7"/>
  <sheetViews>
    <sheetView showZeros="0" zoomScaleNormal="100" workbookViewId="0">
      <selection sqref="A1:E1"/>
    </sheetView>
  </sheetViews>
  <sheetFormatPr baseColWidth="10" defaultRowHeight="12.75" x14ac:dyDescent="0.2"/>
  <cols>
    <col min="1" max="1" width="9.42578125" style="15" customWidth="1"/>
    <col min="2" max="2" width="11.7109375" style="15" customWidth="1"/>
    <col min="3" max="3" width="0.85546875" style="15" customWidth="1"/>
    <col min="4" max="4" width="11.7109375" style="15" customWidth="1"/>
    <col min="5" max="5" width="38.85546875" style="15" customWidth="1"/>
    <col min="6" max="6" width="8.42578125" style="15" customWidth="1"/>
    <col min="7" max="7" width="10" style="15" customWidth="1"/>
    <col min="8" max="9" width="8.85546875" style="15" customWidth="1"/>
    <col min="10" max="10" width="9.140625" style="15" customWidth="1"/>
    <col min="11" max="13" width="13.7109375" style="15" customWidth="1"/>
    <col min="14" max="16384" width="11.42578125" style="15"/>
  </cols>
  <sheetData>
    <row r="1" spans="1:13" ht="16.5" customHeight="1" x14ac:dyDescent="0.2">
      <c r="A1" s="894" t="s">
        <v>230</v>
      </c>
      <c r="B1" s="894"/>
      <c r="C1" s="894"/>
      <c r="D1" s="894"/>
      <c r="E1" s="894"/>
      <c r="F1" s="90"/>
    </row>
    <row r="2" spans="1:13" ht="12.75" customHeight="1" x14ac:dyDescent="0.2">
      <c r="A2" s="90"/>
      <c r="B2" s="90"/>
      <c r="C2" s="90"/>
      <c r="D2" s="90"/>
      <c r="E2" s="90"/>
      <c r="F2" s="90"/>
    </row>
    <row r="3" spans="1:13" x14ac:dyDescent="0.2">
      <c r="A3" s="218" t="s">
        <v>128</v>
      </c>
      <c r="B3" s="215"/>
      <c r="C3" s="215"/>
      <c r="D3" s="215"/>
      <c r="E3" s="215"/>
    </row>
    <row r="4" spans="1:13" x14ac:dyDescent="0.2">
      <c r="A4" s="218"/>
      <c r="B4" s="215"/>
      <c r="C4" s="215"/>
      <c r="D4" s="215"/>
      <c r="E4" s="215"/>
    </row>
    <row r="5" spans="1:13" s="91" customFormat="1" ht="18" customHeight="1" x14ac:dyDescent="0.2">
      <c r="A5" s="895" t="s">
        <v>79</v>
      </c>
      <c r="B5" s="891" t="s">
        <v>99</v>
      </c>
      <c r="C5" s="892"/>
      <c r="D5" s="893"/>
      <c r="E5" s="899" t="s">
        <v>112</v>
      </c>
      <c r="F5" s="816" t="s">
        <v>100</v>
      </c>
      <c r="G5" s="816" t="s">
        <v>101</v>
      </c>
      <c r="H5" s="828" t="s">
        <v>162</v>
      </c>
      <c r="I5" s="898" t="s">
        <v>161</v>
      </c>
      <c r="J5" s="828" t="s">
        <v>163</v>
      </c>
      <c r="K5" s="876" t="s">
        <v>300</v>
      </c>
      <c r="L5" s="876" t="s">
        <v>299</v>
      </c>
      <c r="M5" s="876" t="s">
        <v>229</v>
      </c>
    </row>
    <row r="6" spans="1:13" s="91" customFormat="1" ht="33" customHeight="1" x14ac:dyDescent="0.2">
      <c r="A6" s="896"/>
      <c r="B6" s="489" t="s">
        <v>297</v>
      </c>
      <c r="C6" s="446"/>
      <c r="D6" s="489" t="s">
        <v>241</v>
      </c>
      <c r="E6" s="881"/>
      <c r="F6" s="816"/>
      <c r="G6" s="816"/>
      <c r="H6" s="828"/>
      <c r="I6" s="890"/>
      <c r="J6" s="828"/>
      <c r="K6" s="876"/>
      <c r="L6" s="876"/>
      <c r="M6" s="876"/>
    </row>
    <row r="7" spans="1:13" s="91" customFormat="1" ht="18" hidden="1" customHeight="1" x14ac:dyDescent="0.2">
      <c r="A7" s="885"/>
      <c r="B7" s="475"/>
      <c r="C7" s="321"/>
      <c r="D7" s="476"/>
      <c r="E7" s="477"/>
      <c r="F7" s="478"/>
      <c r="G7" s="323">
        <v>10</v>
      </c>
      <c r="H7" s="450"/>
      <c r="I7" s="451"/>
      <c r="J7" s="452"/>
      <c r="K7" s="465">
        <v>0</v>
      </c>
      <c r="L7" s="465">
        <v>0</v>
      </c>
      <c r="M7" s="465">
        <v>0</v>
      </c>
    </row>
    <row r="8" spans="1:13" s="91" customFormat="1" ht="18" hidden="1" customHeight="1" x14ac:dyDescent="0.2">
      <c r="A8" s="886"/>
      <c r="B8" s="479"/>
      <c r="C8" s="324"/>
      <c r="D8" s="480"/>
      <c r="E8" s="481"/>
      <c r="F8" s="482"/>
      <c r="G8" s="326">
        <v>10</v>
      </c>
      <c r="H8" s="448"/>
      <c r="I8" s="449"/>
      <c r="J8" s="453"/>
      <c r="K8" s="466">
        <v>0</v>
      </c>
      <c r="L8" s="466">
        <v>0</v>
      </c>
      <c r="M8" s="466">
        <v>0</v>
      </c>
    </row>
    <row r="9" spans="1:13" s="91" customFormat="1" ht="18" hidden="1" customHeight="1" x14ac:dyDescent="0.2">
      <c r="A9" s="886"/>
      <c r="B9" s="479"/>
      <c r="C9" s="324"/>
      <c r="D9" s="480"/>
      <c r="E9" s="483"/>
      <c r="F9" s="484"/>
      <c r="G9" s="328">
        <v>10</v>
      </c>
      <c r="H9" s="448"/>
      <c r="I9" s="449"/>
      <c r="J9" s="453"/>
      <c r="K9" s="466">
        <v>0</v>
      </c>
      <c r="L9" s="466">
        <v>0</v>
      </c>
      <c r="M9" s="466">
        <v>0</v>
      </c>
    </row>
    <row r="10" spans="1:13" s="91" customFormat="1" ht="18" hidden="1" customHeight="1" x14ac:dyDescent="0.2">
      <c r="A10" s="887"/>
      <c r="B10" s="485"/>
      <c r="C10" s="329"/>
      <c r="D10" s="486"/>
      <c r="E10" s="481"/>
      <c r="F10" s="482"/>
      <c r="G10" s="326">
        <v>10</v>
      </c>
      <c r="H10" s="448"/>
      <c r="I10" s="449"/>
      <c r="J10" s="453"/>
      <c r="K10" s="467">
        <v>0</v>
      </c>
      <c r="L10" s="467">
        <v>0</v>
      </c>
      <c r="M10" s="467">
        <v>0</v>
      </c>
    </row>
    <row r="11" spans="1:13" s="91" customFormat="1" ht="18" customHeight="1" x14ac:dyDescent="0.2">
      <c r="A11" s="888" t="s">
        <v>211</v>
      </c>
      <c r="B11" s="611"/>
      <c r="C11" s="330"/>
      <c r="D11" s="619"/>
      <c r="E11" s="331"/>
      <c r="F11" s="627"/>
      <c r="G11" s="628">
        <v>10</v>
      </c>
      <c r="H11" s="648"/>
      <c r="I11" s="648"/>
      <c r="J11" s="648"/>
      <c r="K11" s="629">
        <f>F11*G11*H11</f>
        <v>0</v>
      </c>
      <c r="L11" s="629">
        <f>F11*G11*I11</f>
        <v>0</v>
      </c>
      <c r="M11" s="629">
        <f>F11*G11*J11</f>
        <v>0</v>
      </c>
    </row>
    <row r="12" spans="1:13" s="91" customFormat="1" ht="18" customHeight="1" x14ac:dyDescent="0.2">
      <c r="A12" s="889"/>
      <c r="B12" s="612"/>
      <c r="C12" s="324"/>
      <c r="D12" s="620"/>
      <c r="E12" s="327"/>
      <c r="F12" s="630"/>
      <c r="G12" s="631">
        <v>10</v>
      </c>
      <c r="H12" s="593"/>
      <c r="I12" s="593"/>
      <c r="J12" s="593"/>
      <c r="K12" s="632">
        <f t="shared" ref="K12:K26" si="0">F12*G12*H12</f>
        <v>0</v>
      </c>
      <c r="L12" s="632">
        <f t="shared" ref="L12:L26" si="1">F12*G12*I12</f>
        <v>0</v>
      </c>
      <c r="M12" s="632">
        <f t="shared" ref="M12:M26" si="2">F12*G12*J12</f>
        <v>0</v>
      </c>
    </row>
    <row r="13" spans="1:13" s="91" customFormat="1" ht="18" customHeight="1" x14ac:dyDescent="0.2">
      <c r="A13" s="889"/>
      <c r="B13" s="613"/>
      <c r="C13" s="332"/>
      <c r="D13" s="621"/>
      <c r="E13" s="333"/>
      <c r="F13" s="633"/>
      <c r="G13" s="634">
        <v>10</v>
      </c>
      <c r="H13" s="593"/>
      <c r="I13" s="593"/>
      <c r="J13" s="593"/>
      <c r="K13" s="632">
        <f t="shared" si="0"/>
        <v>0</v>
      </c>
      <c r="L13" s="632">
        <f t="shared" si="1"/>
        <v>0</v>
      </c>
      <c r="M13" s="632">
        <f t="shared" si="2"/>
        <v>0</v>
      </c>
    </row>
    <row r="14" spans="1:13" s="91" customFormat="1" ht="18" customHeight="1" x14ac:dyDescent="0.2">
      <c r="A14" s="890"/>
      <c r="B14" s="613"/>
      <c r="C14" s="332"/>
      <c r="D14" s="621"/>
      <c r="E14" s="333"/>
      <c r="F14" s="633"/>
      <c r="G14" s="634">
        <v>10</v>
      </c>
      <c r="H14" s="596"/>
      <c r="I14" s="596"/>
      <c r="J14" s="596"/>
      <c r="K14" s="635">
        <f t="shared" si="0"/>
        <v>0</v>
      </c>
      <c r="L14" s="635">
        <f t="shared" si="1"/>
        <v>0</v>
      </c>
      <c r="M14" s="635">
        <f t="shared" si="2"/>
        <v>0</v>
      </c>
    </row>
    <row r="15" spans="1:13" s="91" customFormat="1" ht="18" customHeight="1" x14ac:dyDescent="0.2">
      <c r="A15" s="888" t="s">
        <v>212</v>
      </c>
      <c r="B15" s="611"/>
      <c r="C15" s="334"/>
      <c r="D15" s="619"/>
      <c r="E15" s="331"/>
      <c r="F15" s="627"/>
      <c r="G15" s="628">
        <v>10</v>
      </c>
      <c r="H15" s="648"/>
      <c r="I15" s="648"/>
      <c r="J15" s="648"/>
      <c r="K15" s="629">
        <f t="shared" si="0"/>
        <v>0</v>
      </c>
      <c r="L15" s="629">
        <f t="shared" si="1"/>
        <v>0</v>
      </c>
      <c r="M15" s="629">
        <f t="shared" si="2"/>
        <v>0</v>
      </c>
    </row>
    <row r="16" spans="1:13" s="91" customFormat="1" ht="18" customHeight="1" x14ac:dyDescent="0.2">
      <c r="A16" s="889"/>
      <c r="B16" s="612"/>
      <c r="C16" s="324"/>
      <c r="D16" s="620"/>
      <c r="E16" s="327"/>
      <c r="F16" s="630"/>
      <c r="G16" s="631">
        <v>10</v>
      </c>
      <c r="H16" s="593"/>
      <c r="I16" s="593"/>
      <c r="J16" s="593"/>
      <c r="K16" s="632">
        <f t="shared" si="0"/>
        <v>0</v>
      </c>
      <c r="L16" s="632">
        <f t="shared" si="1"/>
        <v>0</v>
      </c>
      <c r="M16" s="632">
        <f t="shared" si="2"/>
        <v>0</v>
      </c>
    </row>
    <row r="17" spans="1:13" s="91" customFormat="1" ht="18" customHeight="1" x14ac:dyDescent="0.2">
      <c r="A17" s="889"/>
      <c r="B17" s="613"/>
      <c r="C17" s="332"/>
      <c r="D17" s="621"/>
      <c r="E17" s="333"/>
      <c r="F17" s="633"/>
      <c r="G17" s="634">
        <v>10</v>
      </c>
      <c r="H17" s="593"/>
      <c r="I17" s="593"/>
      <c r="J17" s="593"/>
      <c r="K17" s="632">
        <f t="shared" si="0"/>
        <v>0</v>
      </c>
      <c r="L17" s="632">
        <f t="shared" si="1"/>
        <v>0</v>
      </c>
      <c r="M17" s="632">
        <f t="shared" si="2"/>
        <v>0</v>
      </c>
    </row>
    <row r="18" spans="1:13" s="91" customFormat="1" ht="18" customHeight="1" x14ac:dyDescent="0.2">
      <c r="A18" s="890"/>
      <c r="B18" s="614"/>
      <c r="C18" s="329"/>
      <c r="D18" s="622"/>
      <c r="E18" s="325"/>
      <c r="F18" s="636"/>
      <c r="G18" s="637">
        <v>10</v>
      </c>
      <c r="H18" s="596"/>
      <c r="I18" s="596"/>
      <c r="J18" s="596"/>
      <c r="K18" s="635">
        <f t="shared" si="0"/>
        <v>0</v>
      </c>
      <c r="L18" s="635">
        <f t="shared" si="1"/>
        <v>0</v>
      </c>
      <c r="M18" s="635">
        <f t="shared" si="2"/>
        <v>0</v>
      </c>
    </row>
    <row r="19" spans="1:13" s="91" customFormat="1" ht="18" customHeight="1" x14ac:dyDescent="0.2">
      <c r="A19" s="888" t="s">
        <v>213</v>
      </c>
      <c r="B19" s="615"/>
      <c r="C19" s="335"/>
      <c r="D19" s="623"/>
      <c r="E19" s="331"/>
      <c r="F19" s="638"/>
      <c r="G19" s="639">
        <v>10</v>
      </c>
      <c r="H19" s="648"/>
      <c r="I19" s="648"/>
      <c r="J19" s="648"/>
      <c r="K19" s="629">
        <f t="shared" si="0"/>
        <v>0</v>
      </c>
      <c r="L19" s="629">
        <f t="shared" si="1"/>
        <v>0</v>
      </c>
      <c r="M19" s="629">
        <f t="shared" si="2"/>
        <v>0</v>
      </c>
    </row>
    <row r="20" spans="1:13" s="91" customFormat="1" ht="18" customHeight="1" x14ac:dyDescent="0.2">
      <c r="A20" s="889"/>
      <c r="B20" s="613"/>
      <c r="C20" s="332"/>
      <c r="D20" s="621"/>
      <c r="E20" s="336"/>
      <c r="F20" s="636"/>
      <c r="G20" s="637">
        <v>10</v>
      </c>
      <c r="H20" s="593"/>
      <c r="I20" s="593"/>
      <c r="J20" s="593"/>
      <c r="K20" s="632">
        <f t="shared" si="0"/>
        <v>0</v>
      </c>
      <c r="L20" s="632">
        <f t="shared" si="1"/>
        <v>0</v>
      </c>
      <c r="M20" s="632">
        <f t="shared" si="2"/>
        <v>0</v>
      </c>
    </row>
    <row r="21" spans="1:13" s="91" customFormat="1" ht="18" customHeight="1" x14ac:dyDescent="0.2">
      <c r="A21" s="889"/>
      <c r="B21" s="612"/>
      <c r="C21" s="324"/>
      <c r="D21" s="620"/>
      <c r="E21" s="327"/>
      <c r="F21" s="630"/>
      <c r="G21" s="631">
        <v>10</v>
      </c>
      <c r="H21" s="593"/>
      <c r="I21" s="593"/>
      <c r="J21" s="593"/>
      <c r="K21" s="632">
        <f t="shared" si="0"/>
        <v>0</v>
      </c>
      <c r="L21" s="632">
        <f t="shared" si="1"/>
        <v>0</v>
      </c>
      <c r="M21" s="632">
        <f t="shared" si="2"/>
        <v>0</v>
      </c>
    </row>
    <row r="22" spans="1:13" s="91" customFormat="1" ht="18" customHeight="1" x14ac:dyDescent="0.2">
      <c r="A22" s="890"/>
      <c r="B22" s="616"/>
      <c r="C22" s="337"/>
      <c r="D22" s="624"/>
      <c r="E22" s="338"/>
      <c r="F22" s="640"/>
      <c r="G22" s="641">
        <v>10</v>
      </c>
      <c r="H22" s="596"/>
      <c r="I22" s="596"/>
      <c r="J22" s="596"/>
      <c r="K22" s="635">
        <f t="shared" si="0"/>
        <v>0</v>
      </c>
      <c r="L22" s="635">
        <f t="shared" si="1"/>
        <v>0</v>
      </c>
      <c r="M22" s="635">
        <f t="shared" si="2"/>
        <v>0</v>
      </c>
    </row>
    <row r="23" spans="1:13" s="91" customFormat="1" ht="18" customHeight="1" x14ac:dyDescent="0.2">
      <c r="A23" s="888" t="s">
        <v>214</v>
      </c>
      <c r="B23" s="611"/>
      <c r="C23" s="321"/>
      <c r="D23" s="625"/>
      <c r="E23" s="322"/>
      <c r="F23" s="638"/>
      <c r="G23" s="639">
        <v>10</v>
      </c>
      <c r="H23" s="648"/>
      <c r="I23" s="648"/>
      <c r="J23" s="648"/>
      <c r="K23" s="629">
        <f t="shared" si="0"/>
        <v>0</v>
      </c>
      <c r="L23" s="629">
        <f t="shared" si="1"/>
        <v>0</v>
      </c>
      <c r="M23" s="629">
        <f t="shared" si="2"/>
        <v>0</v>
      </c>
    </row>
    <row r="24" spans="1:13" s="91" customFormat="1" ht="18" customHeight="1" x14ac:dyDescent="0.2">
      <c r="A24" s="889"/>
      <c r="B24" s="617"/>
      <c r="C24" s="324"/>
      <c r="D24" s="620"/>
      <c r="E24" s="325"/>
      <c r="F24" s="636"/>
      <c r="G24" s="637">
        <v>10</v>
      </c>
      <c r="H24" s="593"/>
      <c r="I24" s="593"/>
      <c r="J24" s="593"/>
      <c r="K24" s="632">
        <f t="shared" si="0"/>
        <v>0</v>
      </c>
      <c r="L24" s="632">
        <f t="shared" si="1"/>
        <v>0</v>
      </c>
      <c r="M24" s="632">
        <f t="shared" si="2"/>
        <v>0</v>
      </c>
    </row>
    <row r="25" spans="1:13" s="91" customFormat="1" ht="18" customHeight="1" x14ac:dyDescent="0.2">
      <c r="A25" s="889"/>
      <c r="B25" s="617"/>
      <c r="C25" s="324"/>
      <c r="D25" s="620"/>
      <c r="E25" s="327"/>
      <c r="F25" s="630"/>
      <c r="G25" s="631">
        <v>10</v>
      </c>
      <c r="H25" s="593"/>
      <c r="I25" s="593"/>
      <c r="J25" s="593"/>
      <c r="K25" s="632">
        <f t="shared" si="0"/>
        <v>0</v>
      </c>
      <c r="L25" s="632">
        <f t="shared" si="1"/>
        <v>0</v>
      </c>
      <c r="M25" s="632">
        <f t="shared" si="2"/>
        <v>0</v>
      </c>
    </row>
    <row r="26" spans="1:13" s="91" customFormat="1" ht="18" customHeight="1" x14ac:dyDescent="0.2">
      <c r="A26" s="890"/>
      <c r="B26" s="618"/>
      <c r="C26" s="385"/>
      <c r="D26" s="626"/>
      <c r="E26" s="386"/>
      <c r="F26" s="642"/>
      <c r="G26" s="643">
        <v>10</v>
      </c>
      <c r="H26" s="649"/>
      <c r="I26" s="649"/>
      <c r="J26" s="649"/>
      <c r="K26" s="644">
        <f t="shared" si="0"/>
        <v>0</v>
      </c>
      <c r="L26" s="644">
        <f t="shared" si="1"/>
        <v>0</v>
      </c>
      <c r="M26" s="644">
        <f t="shared" si="2"/>
        <v>0</v>
      </c>
    </row>
    <row r="27" spans="1:13" s="91" customFormat="1" ht="18" customHeight="1" x14ac:dyDescent="0.25">
      <c r="A27" s="487"/>
      <c r="B27" s="488"/>
      <c r="C27" s="384"/>
      <c r="D27" s="488"/>
      <c r="E27" s="442" t="s">
        <v>26</v>
      </c>
      <c r="F27" s="645">
        <f>SUM(F7:F26)</f>
        <v>0</v>
      </c>
      <c r="G27" s="646"/>
      <c r="H27" s="647"/>
      <c r="I27" s="647"/>
      <c r="J27" s="647"/>
      <c r="K27" s="650">
        <f>SUM(K11:K26)</f>
        <v>0</v>
      </c>
      <c r="L27" s="650">
        <f t="shared" ref="L27:M27" si="3">SUM(L11:L26)</f>
        <v>0</v>
      </c>
      <c r="M27" s="650">
        <f t="shared" si="3"/>
        <v>0</v>
      </c>
    </row>
    <row r="28" spans="1:13" s="91" customFormat="1" ht="13.5" customHeight="1" x14ac:dyDescent="0.2">
      <c r="A28" s="218" t="s">
        <v>128</v>
      </c>
      <c r="B28" s="215"/>
      <c r="C28" s="215"/>
      <c r="D28" s="215"/>
      <c r="E28" s="215"/>
      <c r="F28" s="80"/>
      <c r="G28" s="20"/>
      <c r="H28" s="20"/>
      <c r="I28" s="20"/>
      <c r="J28" s="20"/>
    </row>
    <row r="29" spans="1:13" s="91" customFormat="1" ht="12" customHeight="1" x14ac:dyDescent="0.2">
      <c r="A29" s="219"/>
      <c r="B29" s="216"/>
      <c r="C29" s="216"/>
      <c r="D29" s="216"/>
      <c r="E29" s="216"/>
      <c r="F29" s="80"/>
      <c r="G29" s="20"/>
      <c r="H29" s="20"/>
      <c r="I29" s="20"/>
      <c r="J29" s="20"/>
    </row>
    <row r="30" spans="1:13" s="91" customFormat="1" ht="17.25" customHeight="1" x14ac:dyDescent="0.2">
      <c r="A30" s="883" t="s">
        <v>102</v>
      </c>
      <c r="B30" s="891" t="s">
        <v>99</v>
      </c>
      <c r="C30" s="892"/>
      <c r="D30" s="893"/>
      <c r="E30" s="899" t="s">
        <v>112</v>
      </c>
      <c r="F30" s="899" t="s">
        <v>100</v>
      </c>
      <c r="G30" s="899" t="s">
        <v>101</v>
      </c>
      <c r="H30" s="816" t="s">
        <v>162</v>
      </c>
      <c r="I30" s="898" t="s">
        <v>161</v>
      </c>
      <c r="J30" s="828" t="s">
        <v>163</v>
      </c>
      <c r="K30" s="877" t="s">
        <v>300</v>
      </c>
      <c r="L30" s="877" t="s">
        <v>299</v>
      </c>
      <c r="M30" s="877" t="s">
        <v>229</v>
      </c>
    </row>
    <row r="31" spans="1:13" s="91" customFormat="1" ht="36.75" customHeight="1" x14ac:dyDescent="0.2">
      <c r="A31" s="884"/>
      <c r="B31" s="489" t="s">
        <v>298</v>
      </c>
      <c r="C31" s="446"/>
      <c r="D31" s="489" t="s">
        <v>241</v>
      </c>
      <c r="E31" s="881"/>
      <c r="F31" s="881"/>
      <c r="G31" s="881"/>
      <c r="H31" s="816"/>
      <c r="I31" s="890"/>
      <c r="J31" s="828"/>
      <c r="K31" s="878"/>
      <c r="L31" s="878"/>
      <c r="M31" s="878"/>
    </row>
    <row r="32" spans="1:13" s="91" customFormat="1" ht="18" customHeight="1" x14ac:dyDescent="0.2">
      <c r="A32" s="879" t="s">
        <v>215</v>
      </c>
      <c r="B32" s="651"/>
      <c r="C32" s="339"/>
      <c r="D32" s="651"/>
      <c r="E32" s="340"/>
      <c r="F32" s="636"/>
      <c r="G32" s="639">
        <v>10</v>
      </c>
      <c r="H32" s="656"/>
      <c r="I32" s="648"/>
      <c r="J32" s="648"/>
      <c r="K32" s="629">
        <f>F32*G32*H32</f>
        <v>0</v>
      </c>
      <c r="L32" s="629">
        <f>F32*G32*I32</f>
        <v>0</v>
      </c>
      <c r="M32" s="635">
        <f>F32*G32*J32</f>
        <v>0</v>
      </c>
    </row>
    <row r="33" spans="1:13" s="91" customFormat="1" ht="18" customHeight="1" x14ac:dyDescent="0.2">
      <c r="A33" s="880"/>
      <c r="B33" s="617"/>
      <c r="C33" s="341"/>
      <c r="D33" s="617"/>
      <c r="E33" s="336"/>
      <c r="F33" s="630"/>
      <c r="G33" s="631">
        <v>10</v>
      </c>
      <c r="H33" s="593"/>
      <c r="I33" s="593"/>
      <c r="J33" s="593"/>
      <c r="K33" s="632">
        <f t="shared" ref="K33:K47" si="4">F33*G33*H33</f>
        <v>0</v>
      </c>
      <c r="L33" s="632">
        <f t="shared" ref="L33:L47" si="5">F33*G33*I33</f>
        <v>0</v>
      </c>
      <c r="M33" s="632">
        <f t="shared" ref="M33:M47" si="6">F33*G33*J33</f>
        <v>0</v>
      </c>
    </row>
    <row r="34" spans="1:13" s="91" customFormat="1" ht="18" customHeight="1" x14ac:dyDescent="0.2">
      <c r="A34" s="880"/>
      <c r="B34" s="651"/>
      <c r="C34" s="339"/>
      <c r="D34" s="651"/>
      <c r="E34" s="340"/>
      <c r="F34" s="636"/>
      <c r="G34" s="637">
        <v>10</v>
      </c>
      <c r="H34" s="593"/>
      <c r="I34" s="593"/>
      <c r="J34" s="593"/>
      <c r="K34" s="632">
        <f t="shared" si="4"/>
        <v>0</v>
      </c>
      <c r="L34" s="632">
        <f t="shared" si="5"/>
        <v>0</v>
      </c>
      <c r="M34" s="632">
        <f t="shared" si="6"/>
        <v>0</v>
      </c>
    </row>
    <row r="35" spans="1:13" s="91" customFormat="1" ht="18" customHeight="1" x14ac:dyDescent="0.2">
      <c r="A35" s="880"/>
      <c r="B35" s="617"/>
      <c r="C35" s="341"/>
      <c r="D35" s="617"/>
      <c r="E35" s="336"/>
      <c r="F35" s="630"/>
      <c r="G35" s="631">
        <v>10</v>
      </c>
      <c r="H35" s="593"/>
      <c r="I35" s="593"/>
      <c r="J35" s="593"/>
      <c r="K35" s="632">
        <f t="shared" si="4"/>
        <v>0</v>
      </c>
      <c r="L35" s="632">
        <f t="shared" si="5"/>
        <v>0</v>
      </c>
      <c r="M35" s="632">
        <f t="shared" si="6"/>
        <v>0</v>
      </c>
    </row>
    <row r="36" spans="1:13" s="91" customFormat="1" ht="18" customHeight="1" x14ac:dyDescent="0.2">
      <c r="A36" s="880"/>
      <c r="B36" s="617"/>
      <c r="C36" s="341"/>
      <c r="D36" s="617"/>
      <c r="E36" s="336"/>
      <c r="F36" s="630"/>
      <c r="G36" s="631">
        <v>10</v>
      </c>
      <c r="H36" s="593"/>
      <c r="I36" s="593"/>
      <c r="J36" s="593"/>
      <c r="K36" s="632">
        <f t="shared" si="4"/>
        <v>0</v>
      </c>
      <c r="L36" s="632">
        <f t="shared" si="5"/>
        <v>0</v>
      </c>
      <c r="M36" s="632">
        <f t="shared" si="6"/>
        <v>0</v>
      </c>
    </row>
    <row r="37" spans="1:13" s="91" customFormat="1" ht="18" customHeight="1" x14ac:dyDescent="0.2">
      <c r="A37" s="880"/>
      <c r="B37" s="652"/>
      <c r="C37" s="342"/>
      <c r="D37" s="652"/>
      <c r="E37" s="340"/>
      <c r="F37" s="636"/>
      <c r="G37" s="637">
        <v>10</v>
      </c>
      <c r="H37" s="593"/>
      <c r="I37" s="593"/>
      <c r="J37" s="593"/>
      <c r="K37" s="632">
        <f t="shared" si="4"/>
        <v>0</v>
      </c>
      <c r="L37" s="632">
        <f t="shared" si="5"/>
        <v>0</v>
      </c>
      <c r="M37" s="632">
        <f t="shared" si="6"/>
        <v>0</v>
      </c>
    </row>
    <row r="38" spans="1:13" s="91" customFormat="1" ht="18" customHeight="1" x14ac:dyDescent="0.2">
      <c r="A38" s="880"/>
      <c r="B38" s="617"/>
      <c r="C38" s="341"/>
      <c r="D38" s="617"/>
      <c r="E38" s="336"/>
      <c r="F38" s="630"/>
      <c r="G38" s="631">
        <v>10</v>
      </c>
      <c r="H38" s="593"/>
      <c r="I38" s="593"/>
      <c r="J38" s="593"/>
      <c r="K38" s="632">
        <f t="shared" si="4"/>
        <v>0</v>
      </c>
      <c r="L38" s="632">
        <f t="shared" si="5"/>
        <v>0</v>
      </c>
      <c r="M38" s="632">
        <f t="shared" si="6"/>
        <v>0</v>
      </c>
    </row>
    <row r="39" spans="1:13" s="91" customFormat="1" ht="18" customHeight="1" x14ac:dyDescent="0.2">
      <c r="A39" s="881"/>
      <c r="B39" s="653"/>
      <c r="C39" s="343"/>
      <c r="D39" s="653"/>
      <c r="E39" s="344"/>
      <c r="F39" s="640"/>
      <c r="G39" s="641">
        <v>10</v>
      </c>
      <c r="H39" s="596"/>
      <c r="I39" s="596"/>
      <c r="J39" s="596"/>
      <c r="K39" s="655">
        <f t="shared" si="4"/>
        <v>0</v>
      </c>
      <c r="L39" s="655">
        <f t="shared" si="5"/>
        <v>0</v>
      </c>
      <c r="M39" s="655">
        <f t="shared" si="6"/>
        <v>0</v>
      </c>
    </row>
    <row r="40" spans="1:13" s="91" customFormat="1" ht="18" customHeight="1" x14ac:dyDescent="0.2">
      <c r="A40" s="882" t="s">
        <v>216</v>
      </c>
      <c r="B40" s="654"/>
      <c r="C40" s="345"/>
      <c r="D40" s="654"/>
      <c r="E40" s="346"/>
      <c r="F40" s="627"/>
      <c r="G40" s="628">
        <v>10</v>
      </c>
      <c r="H40" s="648"/>
      <c r="I40" s="648"/>
      <c r="J40" s="648"/>
      <c r="K40" s="629">
        <f t="shared" si="4"/>
        <v>0</v>
      </c>
      <c r="L40" s="629">
        <f t="shared" si="5"/>
        <v>0</v>
      </c>
      <c r="M40" s="629">
        <f t="shared" si="6"/>
        <v>0</v>
      </c>
    </row>
    <row r="41" spans="1:13" s="91" customFormat="1" ht="18" customHeight="1" x14ac:dyDescent="0.2">
      <c r="A41" s="880"/>
      <c r="B41" s="617"/>
      <c r="C41" s="341"/>
      <c r="D41" s="617"/>
      <c r="E41" s="336"/>
      <c r="F41" s="630"/>
      <c r="G41" s="631">
        <v>10</v>
      </c>
      <c r="H41" s="593"/>
      <c r="I41" s="593"/>
      <c r="J41" s="593"/>
      <c r="K41" s="632">
        <f t="shared" si="4"/>
        <v>0</v>
      </c>
      <c r="L41" s="632">
        <f t="shared" si="5"/>
        <v>0</v>
      </c>
      <c r="M41" s="632">
        <f t="shared" si="6"/>
        <v>0</v>
      </c>
    </row>
    <row r="42" spans="1:13" s="91" customFormat="1" ht="18" customHeight="1" x14ac:dyDescent="0.2">
      <c r="A42" s="880"/>
      <c r="B42" s="651"/>
      <c r="C42" s="339"/>
      <c r="D42" s="651"/>
      <c r="E42" s="340"/>
      <c r="F42" s="636"/>
      <c r="G42" s="637">
        <v>10</v>
      </c>
      <c r="H42" s="593"/>
      <c r="I42" s="593"/>
      <c r="J42" s="593"/>
      <c r="K42" s="632">
        <f t="shared" si="4"/>
        <v>0</v>
      </c>
      <c r="L42" s="632">
        <f t="shared" si="5"/>
        <v>0</v>
      </c>
      <c r="M42" s="632">
        <f t="shared" si="6"/>
        <v>0</v>
      </c>
    </row>
    <row r="43" spans="1:13" s="91" customFormat="1" ht="18" customHeight="1" x14ac:dyDescent="0.2">
      <c r="A43" s="880"/>
      <c r="B43" s="617"/>
      <c r="C43" s="341"/>
      <c r="D43" s="617"/>
      <c r="E43" s="336"/>
      <c r="F43" s="630"/>
      <c r="G43" s="631">
        <v>10</v>
      </c>
      <c r="H43" s="593"/>
      <c r="I43" s="593"/>
      <c r="J43" s="593"/>
      <c r="K43" s="632">
        <f t="shared" si="4"/>
        <v>0</v>
      </c>
      <c r="L43" s="632">
        <f t="shared" si="5"/>
        <v>0</v>
      </c>
      <c r="M43" s="632">
        <f t="shared" si="6"/>
        <v>0</v>
      </c>
    </row>
    <row r="44" spans="1:13" s="91" customFormat="1" ht="18" customHeight="1" x14ac:dyDescent="0.2">
      <c r="A44" s="880"/>
      <c r="B44" s="617"/>
      <c r="C44" s="341"/>
      <c r="D44" s="617"/>
      <c r="E44" s="336"/>
      <c r="F44" s="630"/>
      <c r="G44" s="631">
        <v>10</v>
      </c>
      <c r="H44" s="593"/>
      <c r="I44" s="593"/>
      <c r="J44" s="593"/>
      <c r="K44" s="632">
        <f t="shared" si="4"/>
        <v>0</v>
      </c>
      <c r="L44" s="632">
        <f t="shared" si="5"/>
        <v>0</v>
      </c>
      <c r="M44" s="632">
        <f t="shared" si="6"/>
        <v>0</v>
      </c>
    </row>
    <row r="45" spans="1:13" s="91" customFormat="1" ht="18" customHeight="1" x14ac:dyDescent="0.2">
      <c r="A45" s="880"/>
      <c r="B45" s="651"/>
      <c r="C45" s="339"/>
      <c r="D45" s="651"/>
      <c r="E45" s="340"/>
      <c r="F45" s="636"/>
      <c r="G45" s="637">
        <v>10</v>
      </c>
      <c r="H45" s="593"/>
      <c r="I45" s="593"/>
      <c r="J45" s="593"/>
      <c r="K45" s="632">
        <f t="shared" si="4"/>
        <v>0</v>
      </c>
      <c r="L45" s="632">
        <f t="shared" si="5"/>
        <v>0</v>
      </c>
      <c r="M45" s="632">
        <f t="shared" si="6"/>
        <v>0</v>
      </c>
    </row>
    <row r="46" spans="1:13" s="91" customFormat="1" ht="18" customHeight="1" x14ac:dyDescent="0.2">
      <c r="A46" s="880"/>
      <c r="B46" s="617"/>
      <c r="C46" s="341"/>
      <c r="D46" s="617"/>
      <c r="E46" s="336"/>
      <c r="F46" s="630"/>
      <c r="G46" s="631">
        <v>10</v>
      </c>
      <c r="H46" s="593"/>
      <c r="I46" s="593"/>
      <c r="J46" s="593"/>
      <c r="K46" s="632">
        <f t="shared" si="4"/>
        <v>0</v>
      </c>
      <c r="L46" s="632">
        <f t="shared" si="5"/>
        <v>0</v>
      </c>
      <c r="M46" s="632">
        <f t="shared" si="6"/>
        <v>0</v>
      </c>
    </row>
    <row r="47" spans="1:13" s="91" customFormat="1" ht="18" customHeight="1" x14ac:dyDescent="0.2">
      <c r="A47" s="881"/>
      <c r="B47" s="653"/>
      <c r="C47" s="339"/>
      <c r="D47" s="653"/>
      <c r="E47" s="340"/>
      <c r="F47" s="642"/>
      <c r="G47" s="643">
        <v>10</v>
      </c>
      <c r="H47" s="649"/>
      <c r="I47" s="649"/>
      <c r="J47" s="649"/>
      <c r="K47" s="655">
        <f t="shared" si="4"/>
        <v>0</v>
      </c>
      <c r="L47" s="655">
        <f t="shared" si="5"/>
        <v>0</v>
      </c>
      <c r="M47" s="655">
        <f t="shared" si="6"/>
        <v>0</v>
      </c>
    </row>
    <row r="48" spans="1:13" s="91" customFormat="1" ht="18" customHeight="1" x14ac:dyDescent="0.25">
      <c r="B48" s="201"/>
      <c r="C48" s="201"/>
      <c r="D48" s="201"/>
      <c r="E48" s="442" t="s">
        <v>26</v>
      </c>
      <c r="F48" s="657">
        <f>SUM(F32:F47)</f>
        <v>0</v>
      </c>
      <c r="G48" s="658"/>
      <c r="H48" s="659">
        <f t="shared" ref="H48:J48" si="7">SUM(H28:H47)</f>
        <v>0</v>
      </c>
      <c r="I48" s="645">
        <f t="shared" si="7"/>
        <v>0</v>
      </c>
      <c r="J48" s="645">
        <f t="shared" si="7"/>
        <v>0</v>
      </c>
      <c r="K48" s="650">
        <f>SUM(K32:K47)</f>
        <v>0</v>
      </c>
      <c r="L48" s="650">
        <f t="shared" ref="L48:M48" si="8">SUM(L32:L47)</f>
        <v>0</v>
      </c>
      <c r="M48" s="650">
        <f t="shared" si="8"/>
        <v>0</v>
      </c>
    </row>
    <row r="49" spans="1:10" s="91" customFormat="1" ht="7.5" customHeight="1" x14ac:dyDescent="0.2"/>
    <row r="50" spans="1:10" s="91" customFormat="1" x14ac:dyDescent="0.2"/>
    <row r="51" spans="1:10" ht="15" customHeight="1" x14ac:dyDescent="0.2">
      <c r="A51" s="902" t="s">
        <v>134</v>
      </c>
      <c r="B51" s="903"/>
      <c r="C51" s="903"/>
      <c r="D51" s="903"/>
      <c r="E51" s="903"/>
      <c r="F51" s="903"/>
      <c r="G51" s="903"/>
      <c r="H51" s="903"/>
      <c r="I51" s="903"/>
      <c r="J51" s="904"/>
    </row>
    <row r="52" spans="1:10" ht="15" customHeight="1" x14ac:dyDescent="0.2">
      <c r="A52" s="900">
        <f>'1-identification'!A67</f>
        <v>0</v>
      </c>
      <c r="B52" s="901"/>
      <c r="C52" s="454"/>
      <c r="D52" s="414">
        <f>'1-identification'!D67</f>
        <v>0</v>
      </c>
      <c r="E52" s="414"/>
      <c r="F52" s="414"/>
      <c r="G52" s="414"/>
      <c r="H52" s="414"/>
      <c r="I52" s="414"/>
      <c r="J52" s="455">
        <f>'1-identification'!I67</f>
        <v>0</v>
      </c>
    </row>
    <row r="53" spans="1:10" ht="15" customHeight="1" x14ac:dyDescent="0.2">
      <c r="A53" s="456" t="s">
        <v>135</v>
      </c>
      <c r="B53" s="237"/>
      <c r="C53" s="709">
        <f>'1-identification'!C68</f>
        <v>0</v>
      </c>
      <c r="D53" s="709"/>
      <c r="E53" s="444"/>
      <c r="F53" s="32"/>
      <c r="G53" s="381" t="s">
        <v>137</v>
      </c>
      <c r="H53" s="32"/>
      <c r="I53" s="709">
        <f>'1-identification'!G68</f>
        <v>0</v>
      </c>
      <c r="J53" s="905"/>
    </row>
    <row r="54" spans="1:10" ht="15" customHeight="1" x14ac:dyDescent="0.2">
      <c r="A54" s="255" t="s">
        <v>136</v>
      </c>
      <c r="B54" s="237"/>
      <c r="C54" s="32">
        <f>'1-identification'!C69</f>
        <v>0</v>
      </c>
      <c r="D54" s="32"/>
      <c r="E54" s="32"/>
      <c r="F54" s="32"/>
      <c r="G54" s="381" t="s">
        <v>151</v>
      </c>
      <c r="H54" s="32"/>
      <c r="I54" s="444">
        <f>'1-identification'!G69</f>
        <v>2016</v>
      </c>
      <c r="J54" s="239"/>
    </row>
    <row r="55" spans="1:10" ht="15" customHeight="1" x14ac:dyDescent="0.2">
      <c r="A55" s="256" t="s">
        <v>150</v>
      </c>
      <c r="B55" s="259"/>
      <c r="C55" s="242" t="str">
        <f>'1-identification'!C70</f>
        <v>Ps Alsh extra scolaire</v>
      </c>
      <c r="D55" s="242"/>
      <c r="E55" s="445"/>
      <c r="F55" s="242"/>
      <c r="G55" s="382" t="s">
        <v>148</v>
      </c>
      <c r="H55" s="242"/>
      <c r="I55" s="445" t="str">
        <f>'1-identification'!G70</f>
        <v>compte de résultat</v>
      </c>
      <c r="J55" s="243"/>
    </row>
    <row r="57" spans="1:10" x14ac:dyDescent="0.2">
      <c r="A57" s="897"/>
      <c r="B57" s="897"/>
      <c r="C57" s="897"/>
      <c r="D57" s="897"/>
      <c r="E57" s="897"/>
      <c r="F57" s="897"/>
      <c r="G57" s="897"/>
      <c r="H57" s="897"/>
      <c r="I57" s="897"/>
      <c r="J57" s="897"/>
    </row>
  </sheetData>
  <sheetProtection password="CF5C" sheet="1" objects="1" scenarios="1"/>
  <mergeCells count="35">
    <mergeCell ref="A57:J57"/>
    <mergeCell ref="H5:H6"/>
    <mergeCell ref="I5:I6"/>
    <mergeCell ref="J5:J6"/>
    <mergeCell ref="H30:H31"/>
    <mergeCell ref="I30:I31"/>
    <mergeCell ref="J30:J31"/>
    <mergeCell ref="E5:E6"/>
    <mergeCell ref="A52:B52"/>
    <mergeCell ref="C53:D53"/>
    <mergeCell ref="A51:J51"/>
    <mergeCell ref="E30:E31"/>
    <mergeCell ref="I53:J53"/>
    <mergeCell ref="F5:F6"/>
    <mergeCell ref="F30:F31"/>
    <mergeCell ref="G30:G31"/>
    <mergeCell ref="B30:D30"/>
    <mergeCell ref="G5:G6"/>
    <mergeCell ref="A1:E1"/>
    <mergeCell ref="B5:D5"/>
    <mergeCell ref="A5:A6"/>
    <mergeCell ref="A32:A39"/>
    <mergeCell ref="A40:A47"/>
    <mergeCell ref="A30:A31"/>
    <mergeCell ref="A7:A10"/>
    <mergeCell ref="A11:A14"/>
    <mergeCell ref="A15:A18"/>
    <mergeCell ref="A19:A22"/>
    <mergeCell ref="A23:A26"/>
    <mergeCell ref="L5:L6"/>
    <mergeCell ref="M5:M6"/>
    <mergeCell ref="K5:K6"/>
    <mergeCell ref="K30:K31"/>
    <mergeCell ref="L30:L31"/>
    <mergeCell ref="M30:M31"/>
  </mergeCells>
  <printOptions horizontalCentered="1"/>
  <pageMargins left="0.19685039370078741" right="0.19685039370078741" top="0.27559055118110237" bottom="0.39370078740157483" header="0.19685039370078741" footer="0.11811023622047245"/>
  <pageSetup paperSize="9" scale="6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7"/>
  <sheetViews>
    <sheetView showGridLines="0" showZeros="0" zoomScale="90" zoomScaleNormal="90" workbookViewId="0">
      <selection sqref="A1:J1"/>
    </sheetView>
  </sheetViews>
  <sheetFormatPr baseColWidth="10" defaultRowHeight="12.75" x14ac:dyDescent="0.2"/>
  <cols>
    <col min="1" max="1" width="2.28515625" style="3" customWidth="1"/>
    <col min="2" max="2" width="47.7109375" style="3" customWidth="1"/>
    <col min="3" max="7" width="15.7109375" style="5" customWidth="1"/>
    <col min="8" max="9" width="15.7109375" style="3" customWidth="1"/>
    <col min="10" max="10" width="14.7109375" style="3" customWidth="1"/>
    <col min="11" max="11" width="5.42578125" style="3" customWidth="1"/>
    <col min="12" max="12" width="14.28515625" style="3" customWidth="1"/>
    <col min="13" max="14" width="12.7109375" style="3" customWidth="1"/>
    <col min="15" max="15" width="13.5703125" style="3" customWidth="1"/>
    <col min="16" max="16" width="5.7109375" style="3" customWidth="1"/>
    <col min="17" max="17" width="7.42578125" style="2" customWidth="1"/>
    <col min="18" max="18" width="5.7109375" style="3" customWidth="1"/>
    <col min="19" max="19" width="15.5703125" style="3" customWidth="1"/>
    <col min="20" max="21" width="8.85546875" style="3" customWidth="1"/>
    <col min="22" max="27" width="5.7109375" style="3" customWidth="1"/>
    <col min="28" max="38" width="5.7109375" style="4" customWidth="1"/>
    <col min="39" max="39" width="10.28515625" style="4" customWidth="1"/>
    <col min="40" max="41" width="5.7109375" style="4" customWidth="1"/>
    <col min="42" max="45" width="11.42578125" style="4"/>
    <col min="46" max="16384" width="11.42578125" style="3"/>
  </cols>
  <sheetData>
    <row r="1" spans="1:47" ht="27.75" customHeight="1" x14ac:dyDescent="0.2">
      <c r="A1" s="906" t="s">
        <v>217</v>
      </c>
      <c r="B1" s="906"/>
      <c r="C1" s="906"/>
      <c r="D1" s="906"/>
      <c r="E1" s="906"/>
      <c r="F1" s="906"/>
      <c r="G1" s="906"/>
      <c r="H1" s="906"/>
      <c r="I1" s="906"/>
      <c r="J1" s="906"/>
      <c r="K1" s="14"/>
      <c r="L1" s="14"/>
      <c r="M1" s="12"/>
      <c r="N1" s="12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47" s="15" customFormat="1" ht="11.25" customHeight="1" x14ac:dyDescent="0.2">
      <c r="A2" s="21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12"/>
      <c r="N2" s="12"/>
    </row>
    <row r="3" spans="1:47" x14ac:dyDescent="0.2">
      <c r="B3" s="23" t="s">
        <v>159</v>
      </c>
      <c r="C3" s="3"/>
      <c r="D3" s="3"/>
      <c r="E3" s="3"/>
      <c r="F3" s="17"/>
      <c r="G3" s="17"/>
      <c r="H3" s="181"/>
      <c r="I3" s="181"/>
      <c r="L3" s="521"/>
      <c r="M3" s="521"/>
      <c r="N3" s="521"/>
      <c r="Q3" s="3"/>
    </row>
    <row r="4" spans="1:47" x14ac:dyDescent="0.2">
      <c r="C4" s="3"/>
      <c r="D4" s="3"/>
      <c r="E4" s="3"/>
      <c r="F4" s="17"/>
      <c r="G4" s="17"/>
      <c r="H4" s="181"/>
      <c r="I4" s="181"/>
      <c r="L4" s="521"/>
      <c r="M4" s="521"/>
      <c r="N4" s="521"/>
      <c r="Q4" s="3"/>
    </row>
    <row r="5" spans="1:47" s="307" customFormat="1" ht="29.25" customHeight="1" x14ac:dyDescent="0.2">
      <c r="B5" s="931" t="s">
        <v>231</v>
      </c>
      <c r="C5" s="918" t="s">
        <v>172</v>
      </c>
      <c r="D5" s="919"/>
      <c r="E5" s="919"/>
      <c r="F5" s="919"/>
      <c r="G5" s="919"/>
      <c r="H5" s="919"/>
      <c r="I5" s="919"/>
      <c r="J5" s="920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</row>
    <row r="6" spans="1:47" s="307" customFormat="1" ht="93" customHeight="1" x14ac:dyDescent="0.2">
      <c r="B6" s="932"/>
      <c r="C6" s="918" t="s">
        <v>173</v>
      </c>
      <c r="D6" s="919"/>
      <c r="E6" s="919"/>
      <c r="F6" s="919"/>
      <c r="G6" s="919"/>
      <c r="H6" s="919"/>
      <c r="I6" s="919"/>
      <c r="J6" s="920"/>
      <c r="AB6" s="308"/>
      <c r="AC6" s="308"/>
      <c r="AD6" s="308"/>
      <c r="AE6" s="308"/>
      <c r="AF6" s="308"/>
      <c r="AG6" s="308"/>
      <c r="AH6" s="308"/>
      <c r="AI6" s="308"/>
      <c r="AJ6" s="308"/>
      <c r="AK6" s="308"/>
      <c r="AL6" s="308"/>
      <c r="AM6" s="308"/>
      <c r="AN6" s="308"/>
      <c r="AO6" s="308"/>
      <c r="AP6" s="308"/>
      <c r="AQ6" s="308"/>
      <c r="AR6" s="308"/>
      <c r="AS6" s="308"/>
    </row>
    <row r="7" spans="1:47" s="307" customFormat="1" ht="30.75" customHeight="1" x14ac:dyDescent="0.2">
      <c r="B7" s="932"/>
      <c r="C7" s="925" t="s">
        <v>174</v>
      </c>
      <c r="D7" s="926"/>
      <c r="E7" s="926"/>
      <c r="F7" s="926"/>
      <c r="G7" s="926"/>
      <c r="H7" s="926"/>
      <c r="I7" s="926"/>
      <c r="J7" s="927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</row>
    <row r="8" spans="1:47" s="307" customFormat="1" ht="12.75" customHeight="1" x14ac:dyDescent="0.2">
      <c r="B8" s="310"/>
      <c r="C8" s="309"/>
      <c r="D8" s="309"/>
      <c r="E8" s="309"/>
      <c r="F8" s="309"/>
      <c r="G8" s="309"/>
      <c r="H8" s="309"/>
      <c r="I8" s="309"/>
      <c r="J8" s="309"/>
      <c r="AB8" s="308"/>
      <c r="AC8" s="308"/>
      <c r="AD8" s="308"/>
      <c r="AE8" s="308"/>
      <c r="AF8" s="308"/>
      <c r="AG8" s="308"/>
      <c r="AH8" s="308"/>
      <c r="AI8" s="308"/>
      <c r="AJ8" s="308"/>
      <c r="AK8" s="308"/>
      <c r="AL8" s="308"/>
      <c r="AM8" s="308"/>
      <c r="AN8" s="308"/>
      <c r="AO8" s="308"/>
      <c r="AP8" s="308"/>
      <c r="AQ8" s="308"/>
      <c r="AR8" s="308"/>
      <c r="AS8" s="308"/>
    </row>
    <row r="9" spans="1:47" s="307" customFormat="1" ht="33.75" customHeight="1" x14ac:dyDescent="0.2">
      <c r="B9" s="430" t="s">
        <v>192</v>
      </c>
      <c r="C9" s="918" t="s">
        <v>175</v>
      </c>
      <c r="D9" s="919"/>
      <c r="E9" s="919"/>
      <c r="F9" s="919"/>
      <c r="G9" s="919"/>
      <c r="H9" s="919"/>
      <c r="I9" s="919"/>
      <c r="J9" s="920"/>
      <c r="AB9" s="308"/>
      <c r="AC9" s="308"/>
      <c r="AD9" s="308"/>
      <c r="AE9" s="308"/>
      <c r="AF9" s="308"/>
      <c r="AG9" s="308"/>
      <c r="AH9" s="308"/>
      <c r="AI9" s="308"/>
      <c r="AJ9" s="308"/>
      <c r="AK9" s="308"/>
      <c r="AL9" s="308"/>
      <c r="AM9" s="308"/>
      <c r="AN9" s="308"/>
      <c r="AO9" s="308"/>
      <c r="AP9" s="308"/>
      <c r="AQ9" s="308"/>
      <c r="AR9" s="308"/>
      <c r="AS9" s="308"/>
    </row>
    <row r="10" spans="1:47" s="307" customFormat="1" ht="33.75" customHeight="1" x14ac:dyDescent="0.2">
      <c r="B10" s="917" t="s">
        <v>289</v>
      </c>
      <c r="C10" s="917"/>
      <c r="D10" s="917"/>
      <c r="E10" s="537"/>
      <c r="F10" s="547"/>
      <c r="G10" s="942" t="s">
        <v>290</v>
      </c>
      <c r="H10" s="942"/>
      <c r="I10" s="537"/>
      <c r="J10" s="537"/>
      <c r="AB10" s="308"/>
      <c r="AC10" s="308"/>
      <c r="AD10" s="308"/>
      <c r="AE10" s="308"/>
      <c r="AF10" s="308"/>
      <c r="AG10" s="308"/>
      <c r="AH10" s="308"/>
      <c r="AI10" s="308"/>
      <c r="AJ10" s="308"/>
      <c r="AK10" s="308"/>
      <c r="AL10" s="308"/>
      <c r="AM10" s="308"/>
      <c r="AN10" s="308"/>
      <c r="AO10" s="308"/>
      <c r="AP10" s="308"/>
      <c r="AQ10" s="308"/>
      <c r="AR10" s="308"/>
      <c r="AS10" s="308"/>
    </row>
    <row r="11" spans="1:47" ht="15" thickBot="1" x14ac:dyDescent="0.25">
      <c r="B11" s="917"/>
      <c r="C11" s="917"/>
      <c r="D11" s="917"/>
      <c r="E11" s="3"/>
      <c r="F11" s="537"/>
      <c r="H11" s="5"/>
      <c r="I11" s="5"/>
      <c r="J11" s="5"/>
      <c r="K11" s="5"/>
      <c r="L11" s="5"/>
      <c r="M11" s="5"/>
      <c r="Q11" s="3"/>
    </row>
    <row r="12" spans="1:47" ht="29.25" customHeight="1" thickBot="1" x14ac:dyDescent="0.25">
      <c r="B12" s="234" t="s">
        <v>144</v>
      </c>
      <c r="C12" s="933" t="s">
        <v>268</v>
      </c>
      <c r="D12" s="936"/>
      <c r="E12" s="933" t="s">
        <v>269</v>
      </c>
      <c r="F12" s="934"/>
      <c r="G12" s="935" t="s">
        <v>26</v>
      </c>
      <c r="H12" s="936"/>
      <c r="I12" s="937" t="s">
        <v>109</v>
      </c>
      <c r="J12" s="937" t="s">
        <v>110</v>
      </c>
      <c r="K12" s="945"/>
      <c r="L12" s="294"/>
      <c r="M12" s="294" t="s">
        <v>170</v>
      </c>
      <c r="N12" s="294" t="s">
        <v>171</v>
      </c>
      <c r="Q12" s="3"/>
      <c r="S12" s="2"/>
      <c r="AB12" s="3"/>
      <c r="AC12" s="3"/>
      <c r="AT12" s="4"/>
      <c r="AU12" s="4"/>
    </row>
    <row r="13" spans="1:47" ht="32.25" customHeight="1" thickBot="1" x14ac:dyDescent="0.25">
      <c r="B13" s="93" t="s">
        <v>56</v>
      </c>
      <c r="C13" s="457" t="s">
        <v>232</v>
      </c>
      <c r="D13" s="94" t="s">
        <v>55</v>
      </c>
      <c r="E13" s="457" t="s">
        <v>233</v>
      </c>
      <c r="F13" s="94" t="s">
        <v>55</v>
      </c>
      <c r="G13" s="92" t="s">
        <v>53</v>
      </c>
      <c r="H13" s="94" t="s">
        <v>54</v>
      </c>
      <c r="I13" s="938"/>
      <c r="J13" s="938"/>
      <c r="K13" s="945"/>
      <c r="Q13" s="3"/>
      <c r="S13" s="2"/>
      <c r="AB13" s="3"/>
      <c r="AC13" s="3"/>
      <c r="AT13" s="4"/>
      <c r="AU13" s="4"/>
    </row>
    <row r="14" spans="1:47" ht="23.25" customHeight="1" x14ac:dyDescent="0.2">
      <c r="B14" s="300" t="s">
        <v>141</v>
      </c>
      <c r="C14" s="373"/>
      <c r="D14" s="374"/>
      <c r="E14" s="373"/>
      <c r="F14" s="374"/>
      <c r="G14" s="939">
        <f>ROUND(C14+E14+C15+E15,0)</f>
        <v>0</v>
      </c>
      <c r="H14" s="928">
        <f>ROUND(D14+F14+D15+F15,0)</f>
        <v>0</v>
      </c>
      <c r="I14" s="916" t="str">
        <f>IF(AND(C14="",C15=""),"",(C14+C15)/(C14+C15+E14+E15))</f>
        <v/>
      </c>
      <c r="J14" s="949">
        <f>IF(AND(C14="",C15=""),0,(G14*I14*$J$65))</f>
        <v>0</v>
      </c>
      <c r="K14" s="299"/>
      <c r="Q14" s="3"/>
      <c r="S14" s="2"/>
      <c r="AB14" s="3"/>
      <c r="AC14" s="3"/>
      <c r="AT14" s="4"/>
      <c r="AU14" s="4"/>
    </row>
    <row r="15" spans="1:47" ht="23.25" customHeight="1" x14ac:dyDescent="0.2">
      <c r="B15" s="301" t="s">
        <v>99</v>
      </c>
      <c r="C15" s="375"/>
      <c r="D15" s="376"/>
      <c r="E15" s="375"/>
      <c r="F15" s="376"/>
      <c r="G15" s="922"/>
      <c r="H15" s="929"/>
      <c r="I15" s="913"/>
      <c r="J15" s="947"/>
      <c r="K15" s="299"/>
      <c r="Q15" s="3"/>
      <c r="S15" s="2"/>
      <c r="AB15" s="3"/>
      <c r="AC15" s="3"/>
      <c r="AT15" s="4"/>
      <c r="AU15" s="4"/>
    </row>
    <row r="16" spans="1:47" ht="23.25" customHeight="1" x14ac:dyDescent="0.2">
      <c r="B16" s="301" t="s">
        <v>142</v>
      </c>
      <c r="C16" s="375"/>
      <c r="D16" s="376"/>
      <c r="E16" s="375"/>
      <c r="F16" s="376"/>
      <c r="G16" s="921">
        <f>ROUND(C16+E16+C17+E17,0)</f>
        <v>0</v>
      </c>
      <c r="H16" s="948">
        <f>ROUND(D16+F16+D17+F17,0)</f>
        <v>0</v>
      </c>
      <c r="I16" s="915" t="str">
        <f>IF(AND(C16="",C17=""),"",(C16+C17)/(C16+C17+E16+E17))</f>
        <v/>
      </c>
      <c r="J16" s="910">
        <f>IF(AND(C16="",C17=""),0,(G16*I16*$J$65))</f>
        <v>0</v>
      </c>
      <c r="K16" s="299"/>
      <c r="Q16" s="3"/>
      <c r="S16" s="2"/>
      <c r="AB16" s="3"/>
      <c r="AC16" s="3"/>
      <c r="AT16" s="4"/>
      <c r="AU16" s="4"/>
    </row>
    <row r="17" spans="2:47" ht="23.25" customHeight="1" x14ac:dyDescent="0.2">
      <c r="B17" s="301" t="s">
        <v>99</v>
      </c>
      <c r="C17" s="375"/>
      <c r="D17" s="376"/>
      <c r="E17" s="375"/>
      <c r="F17" s="376"/>
      <c r="G17" s="922"/>
      <c r="H17" s="924"/>
      <c r="I17" s="915"/>
      <c r="J17" s="910"/>
      <c r="K17" s="299"/>
      <c r="Q17" s="3"/>
      <c r="S17" s="2"/>
      <c r="AB17" s="3"/>
      <c r="AC17" s="3"/>
      <c r="AT17" s="4"/>
      <c r="AU17" s="4"/>
    </row>
    <row r="18" spans="2:47" ht="23.25" customHeight="1" x14ac:dyDescent="0.2">
      <c r="B18" s="301" t="s">
        <v>143</v>
      </c>
      <c r="C18" s="375"/>
      <c r="D18" s="376"/>
      <c r="E18" s="375"/>
      <c r="F18" s="376"/>
      <c r="G18" s="921">
        <f>ROUND(C18+E18+C19+E19,0)</f>
        <v>0</v>
      </c>
      <c r="H18" s="948">
        <f>ROUND(D18+F18+D19+F19,0)</f>
        <v>0</v>
      </c>
      <c r="I18" s="915" t="str">
        <f>IF(AND(C18="",C19=""),"",(C18+C19)/(C18+C19+E18+E19))</f>
        <v/>
      </c>
      <c r="J18" s="910">
        <f>IF(AND(C18="",C19=""),0,(G18*I18*$J$65))</f>
        <v>0</v>
      </c>
      <c r="K18" s="299"/>
      <c r="Q18" s="3"/>
      <c r="S18" s="2"/>
      <c r="AB18" s="3"/>
      <c r="AC18" s="3"/>
      <c r="AT18" s="4"/>
      <c r="AU18" s="4"/>
    </row>
    <row r="19" spans="2:47" ht="23.25" customHeight="1" x14ac:dyDescent="0.2">
      <c r="B19" s="301" t="s">
        <v>99</v>
      </c>
      <c r="C19" s="375"/>
      <c r="D19" s="376"/>
      <c r="E19" s="375"/>
      <c r="F19" s="376"/>
      <c r="G19" s="922"/>
      <c r="H19" s="924"/>
      <c r="I19" s="915"/>
      <c r="J19" s="910"/>
      <c r="K19" s="299"/>
      <c r="Q19" s="3"/>
      <c r="S19" s="2"/>
      <c r="AB19" s="3"/>
      <c r="AC19" s="3"/>
      <c r="AT19" s="4"/>
      <c r="AU19" s="4"/>
    </row>
    <row r="20" spans="2:47" ht="23.25" customHeight="1" x14ac:dyDescent="0.2">
      <c r="B20" s="301" t="s">
        <v>140</v>
      </c>
      <c r="C20" s="375"/>
      <c r="D20" s="376"/>
      <c r="E20" s="375"/>
      <c r="F20" s="376"/>
      <c r="G20" s="921">
        <f>ROUND(C20+E20+C21+E21,0)</f>
        <v>0</v>
      </c>
      <c r="H20" s="948">
        <f>ROUND(D20+F20+D21+F21,0)</f>
        <v>0</v>
      </c>
      <c r="I20" s="915" t="str">
        <f>IF(AND(C20="",C21=""),"",(C20+C21)/(C20+C21+E20+E21))</f>
        <v/>
      </c>
      <c r="J20" s="910">
        <f>IF(AND(C20="",C21=""),0,(G20*I20*$J$65))</f>
        <v>0</v>
      </c>
      <c r="K20" s="946"/>
      <c r="Q20" s="3"/>
      <c r="S20" s="2"/>
      <c r="AB20" s="3"/>
      <c r="AC20" s="3"/>
      <c r="AT20" s="4"/>
      <c r="AU20" s="4"/>
    </row>
    <row r="21" spans="2:47" ht="23.25" customHeight="1" x14ac:dyDescent="0.2">
      <c r="B21" s="302" t="s">
        <v>99</v>
      </c>
      <c r="C21" s="375"/>
      <c r="D21" s="376"/>
      <c r="E21" s="375"/>
      <c r="F21" s="376"/>
      <c r="G21" s="922"/>
      <c r="H21" s="924"/>
      <c r="I21" s="915"/>
      <c r="J21" s="910"/>
      <c r="K21" s="946"/>
      <c r="Q21" s="3"/>
      <c r="S21" s="2"/>
      <c r="AB21" s="3"/>
      <c r="AC21" s="3"/>
      <c r="AT21" s="4"/>
      <c r="AU21" s="4"/>
    </row>
    <row r="22" spans="2:47" ht="23.25" customHeight="1" x14ac:dyDescent="0.2">
      <c r="B22" s="303" t="s">
        <v>160</v>
      </c>
      <c r="C22" s="375"/>
      <c r="D22" s="376"/>
      <c r="E22" s="375"/>
      <c r="F22" s="376"/>
      <c r="G22" s="921">
        <f>ROUND(C22+E22+C23+E23,0)</f>
        <v>0</v>
      </c>
      <c r="H22" s="948">
        <f>ROUND(D22+F22+D23+F23,0)</f>
        <v>0</v>
      </c>
      <c r="I22" s="913" t="str">
        <f>IF(AND(C22="",C23=""),"",(C22+C23)/(C22+C23+E22+E23))</f>
        <v/>
      </c>
      <c r="J22" s="947">
        <f>IF(AND(C22="",C23=""),0,(G22*I22*$J$65))</f>
        <v>0</v>
      </c>
      <c r="K22" s="295"/>
      <c r="Q22" s="3"/>
      <c r="S22" s="2"/>
      <c r="AB22" s="3"/>
      <c r="AC22" s="3"/>
      <c r="AT22" s="4"/>
      <c r="AU22" s="4"/>
    </row>
    <row r="23" spans="2:47" ht="23.25" customHeight="1" x14ac:dyDescent="0.2">
      <c r="B23" s="304" t="s">
        <v>99</v>
      </c>
      <c r="C23" s="375"/>
      <c r="D23" s="376"/>
      <c r="E23" s="375"/>
      <c r="F23" s="376"/>
      <c r="G23" s="922"/>
      <c r="H23" s="924"/>
      <c r="I23" s="914"/>
      <c r="J23" s="947"/>
      <c r="K23" s="295"/>
      <c r="Q23" s="3"/>
      <c r="S23" s="2"/>
      <c r="AB23" s="3"/>
      <c r="AC23" s="3"/>
      <c r="AT23" s="4"/>
      <c r="AU23" s="4"/>
    </row>
    <row r="24" spans="2:47" ht="41.25" customHeight="1" thickBot="1" x14ac:dyDescent="0.25">
      <c r="B24" s="406" t="s">
        <v>193</v>
      </c>
      <c r="C24" s="377"/>
      <c r="D24" s="378"/>
      <c r="E24" s="377"/>
      <c r="F24" s="378"/>
      <c r="G24" s="347">
        <f>ROUND(C24+E24,0)</f>
        <v>0</v>
      </c>
      <c r="H24" s="348">
        <f>ROUND(D24+F24,0)</f>
        <v>0</v>
      </c>
      <c r="I24" s="349" t="str">
        <f>IF(C24="","",(C24)/(C24+E24))</f>
        <v/>
      </c>
      <c r="J24" s="350">
        <f>IF(C24="",0,G24*I24*$J$65)</f>
        <v>0</v>
      </c>
      <c r="K24" s="295"/>
      <c r="Q24" s="3"/>
      <c r="S24" s="2"/>
      <c r="AB24" s="3"/>
      <c r="AC24" s="3"/>
      <c r="AT24" s="4"/>
      <c r="AU24" s="4"/>
    </row>
    <row r="25" spans="2:47" ht="13.5" thickBot="1" x14ac:dyDescent="0.25">
      <c r="K25" s="295"/>
      <c r="Q25" s="3"/>
      <c r="S25" s="2"/>
      <c r="AB25" s="3"/>
      <c r="AC25" s="3"/>
      <c r="AT25" s="4"/>
      <c r="AU25" s="4"/>
    </row>
    <row r="26" spans="2:47" ht="27.75" customHeight="1" thickBot="1" x14ac:dyDescent="0.25">
      <c r="B26" s="234" t="s">
        <v>164</v>
      </c>
      <c r="C26" s="933" t="s">
        <v>270</v>
      </c>
      <c r="D26" s="936"/>
      <c r="E26" s="933" t="s">
        <v>271</v>
      </c>
      <c r="F26" s="934"/>
      <c r="G26" s="935" t="s">
        <v>26</v>
      </c>
      <c r="H26" s="936"/>
      <c r="I26" s="937" t="s">
        <v>109</v>
      </c>
      <c r="J26" s="937" t="s">
        <v>110</v>
      </c>
      <c r="K26" s="295"/>
      <c r="L26" s="583"/>
      <c r="Q26" s="3"/>
      <c r="S26" s="2"/>
      <c r="AB26" s="3"/>
      <c r="AC26" s="3"/>
      <c r="AT26" s="4"/>
      <c r="AU26" s="4"/>
    </row>
    <row r="27" spans="2:47" ht="32.25" customHeight="1" thickBot="1" x14ac:dyDescent="0.25">
      <c r="B27" s="305" t="s">
        <v>56</v>
      </c>
      <c r="C27" s="457" t="s">
        <v>233</v>
      </c>
      <c r="D27" s="94" t="s">
        <v>55</v>
      </c>
      <c r="E27" s="457" t="s">
        <v>233</v>
      </c>
      <c r="F27" s="94" t="s">
        <v>55</v>
      </c>
      <c r="G27" s="92" t="s">
        <v>53</v>
      </c>
      <c r="H27" s="94" t="s">
        <v>54</v>
      </c>
      <c r="I27" s="938"/>
      <c r="J27" s="938"/>
      <c r="Q27" s="3"/>
      <c r="S27" s="2"/>
      <c r="AB27" s="3"/>
      <c r="AC27" s="3"/>
      <c r="AT27" s="4"/>
      <c r="AU27" s="4"/>
    </row>
    <row r="28" spans="2:47" ht="23.25" customHeight="1" x14ac:dyDescent="0.2">
      <c r="B28" s="300" t="s">
        <v>141</v>
      </c>
      <c r="C28" s="373"/>
      <c r="D28" s="374"/>
      <c r="E28" s="373"/>
      <c r="F28" s="374"/>
      <c r="G28" s="939">
        <f>ROUND(C28+C29+E28+E29,0)</f>
        <v>0</v>
      </c>
      <c r="H28" s="941">
        <f>ROUND(D28+D29+F28+F29,0)</f>
        <v>0</v>
      </c>
      <c r="I28" s="916" t="str">
        <f>IF(AND(C28="",C29=""),"",(C28+C29)/(C28+C29+E28+E29))</f>
        <v/>
      </c>
      <c r="J28" s="949">
        <f>IF(AND(C28="",C29=""),0,(G28*I28*$J$65))</f>
        <v>0</v>
      </c>
      <c r="Q28" s="3"/>
      <c r="S28" s="2"/>
      <c r="AB28" s="3"/>
      <c r="AC28" s="3"/>
      <c r="AT28" s="4"/>
      <c r="AU28" s="4"/>
    </row>
    <row r="29" spans="2:47" ht="23.25" customHeight="1" x14ac:dyDescent="0.2">
      <c r="B29" s="306" t="s">
        <v>99</v>
      </c>
      <c r="C29" s="375"/>
      <c r="D29" s="376"/>
      <c r="E29" s="375"/>
      <c r="F29" s="376"/>
      <c r="G29" s="940"/>
      <c r="H29" s="923"/>
      <c r="I29" s="913"/>
      <c r="J29" s="947"/>
      <c r="Q29" s="3"/>
      <c r="S29" s="2"/>
      <c r="AB29" s="3"/>
      <c r="AC29" s="3"/>
      <c r="AT29" s="4"/>
      <c r="AU29" s="4"/>
    </row>
    <row r="30" spans="2:47" ht="23.25" customHeight="1" x14ac:dyDescent="0.2">
      <c r="B30" s="301" t="s">
        <v>142</v>
      </c>
      <c r="C30" s="375"/>
      <c r="D30" s="376"/>
      <c r="E30" s="375"/>
      <c r="F30" s="376"/>
      <c r="G30" s="911">
        <f>ROUND(C30+C31+E30+E31,0)</f>
        <v>0</v>
      </c>
      <c r="H30" s="912">
        <f>ROUND(D30+D31+F30+F31,0)</f>
        <v>0</v>
      </c>
      <c r="I30" s="915" t="str">
        <f>IF(AND(C30="",C31=""),"",(C30+C31)/(C30+C31+E30+E31))</f>
        <v/>
      </c>
      <c r="J30" s="910">
        <f>IF(AND(C30="",C31=""),0,(G30*I30*$J$65))</f>
        <v>0</v>
      </c>
      <c r="Q30" s="3"/>
      <c r="S30" s="2"/>
      <c r="AB30" s="3"/>
      <c r="AC30" s="3"/>
      <c r="AT30" s="4"/>
      <c r="AU30" s="4"/>
    </row>
    <row r="31" spans="2:47" ht="23.25" customHeight="1" x14ac:dyDescent="0.2">
      <c r="B31" s="306" t="s">
        <v>99</v>
      </c>
      <c r="C31" s="375"/>
      <c r="D31" s="376"/>
      <c r="E31" s="375"/>
      <c r="F31" s="376"/>
      <c r="G31" s="911"/>
      <c r="H31" s="912"/>
      <c r="I31" s="915"/>
      <c r="J31" s="910"/>
      <c r="Q31" s="3"/>
      <c r="S31" s="2"/>
      <c r="AB31" s="3"/>
      <c r="AC31" s="3"/>
      <c r="AT31" s="4"/>
      <c r="AU31" s="4"/>
    </row>
    <row r="32" spans="2:47" ht="23.25" customHeight="1" x14ac:dyDescent="0.2">
      <c r="B32" s="301" t="s">
        <v>143</v>
      </c>
      <c r="C32" s="375"/>
      <c r="D32" s="376"/>
      <c r="E32" s="375"/>
      <c r="F32" s="376"/>
      <c r="G32" s="911">
        <f>ROUND(C32+C33+E32+E33,0)</f>
        <v>0</v>
      </c>
      <c r="H32" s="912">
        <f>ROUND(D32+D33+F32+F33,0)</f>
        <v>0</v>
      </c>
      <c r="I32" s="915" t="str">
        <f>IF(AND(C32="",C33=""),"",(C32+C33)/(C32+C33+E32+E33))</f>
        <v/>
      </c>
      <c r="J32" s="910">
        <f>IF(AND(C32="",C33=""),0,(G32*I32*$J$65))</f>
        <v>0</v>
      </c>
      <c r="Q32" s="3"/>
      <c r="S32" s="2"/>
      <c r="AB32" s="3"/>
      <c r="AC32" s="3"/>
      <c r="AT32" s="4"/>
      <c r="AU32" s="4"/>
    </row>
    <row r="33" spans="2:47" ht="23.25" customHeight="1" x14ac:dyDescent="0.2">
      <c r="B33" s="306" t="s">
        <v>99</v>
      </c>
      <c r="C33" s="375"/>
      <c r="D33" s="376"/>
      <c r="E33" s="375"/>
      <c r="F33" s="376"/>
      <c r="G33" s="911"/>
      <c r="H33" s="912"/>
      <c r="I33" s="915"/>
      <c r="J33" s="910"/>
      <c r="Q33" s="3"/>
      <c r="S33" s="2"/>
      <c r="AB33" s="3"/>
      <c r="AC33" s="3"/>
      <c r="AT33" s="4"/>
      <c r="AU33" s="4"/>
    </row>
    <row r="34" spans="2:47" ht="23.25" customHeight="1" x14ac:dyDescent="0.2">
      <c r="B34" s="301" t="s">
        <v>140</v>
      </c>
      <c r="C34" s="375"/>
      <c r="D34" s="376"/>
      <c r="E34" s="375"/>
      <c r="F34" s="376"/>
      <c r="G34" s="911">
        <f>ROUND(C34+C35+E34+E35,0)</f>
        <v>0</v>
      </c>
      <c r="H34" s="912">
        <f>ROUND(D34+D35+F34+F35,0)</f>
        <v>0</v>
      </c>
      <c r="I34" s="915" t="str">
        <f>IF(AND(C34="",C35=""),"",(C34+C35)/(C34+C35+E34+E35))</f>
        <v/>
      </c>
      <c r="J34" s="910">
        <f>IF(AND(C34="",C35=""),0,(G34*I34*$J$65))</f>
        <v>0</v>
      </c>
      <c r="Q34" s="3"/>
      <c r="S34" s="2"/>
      <c r="AB34" s="3"/>
      <c r="AC34" s="3"/>
      <c r="AT34" s="4"/>
      <c r="AU34" s="4"/>
    </row>
    <row r="35" spans="2:47" ht="23.25" customHeight="1" x14ac:dyDescent="0.2">
      <c r="B35" s="302" t="s">
        <v>99</v>
      </c>
      <c r="C35" s="375"/>
      <c r="D35" s="376"/>
      <c r="E35" s="375"/>
      <c r="F35" s="376"/>
      <c r="G35" s="911"/>
      <c r="H35" s="912"/>
      <c r="I35" s="915"/>
      <c r="J35" s="910"/>
      <c r="Q35" s="3"/>
      <c r="S35" s="2"/>
      <c r="AB35" s="3"/>
      <c r="AC35" s="3"/>
      <c r="AT35" s="4"/>
      <c r="AU35" s="4"/>
    </row>
    <row r="36" spans="2:47" ht="23.25" customHeight="1" x14ac:dyDescent="0.2">
      <c r="B36" s="303" t="s">
        <v>160</v>
      </c>
      <c r="C36" s="375"/>
      <c r="D36" s="376"/>
      <c r="E36" s="375"/>
      <c r="F36" s="376"/>
      <c r="G36" s="940">
        <f>ROUND(C36+C37+E36+E37,0)</f>
        <v>0</v>
      </c>
      <c r="H36" s="923">
        <f>ROUND(D36+D37+F36+F37,0)</f>
        <v>0</v>
      </c>
      <c r="I36" s="913" t="str">
        <f>IF(AND(C36="",C37=""),"",(C36+C37)/(C36+C37+E36+E37))</f>
        <v/>
      </c>
      <c r="J36" s="910">
        <f>IF(AND(C36="",C37=""),0,(G36*I36*$J$65))</f>
        <v>0</v>
      </c>
      <c r="Q36" s="3"/>
      <c r="S36" s="2"/>
      <c r="AB36" s="3"/>
      <c r="AC36" s="3"/>
      <c r="AT36" s="4"/>
      <c r="AU36" s="4"/>
    </row>
    <row r="37" spans="2:47" ht="23.25" customHeight="1" x14ac:dyDescent="0.2">
      <c r="B37" s="304" t="s">
        <v>99</v>
      </c>
      <c r="C37" s="375"/>
      <c r="D37" s="376"/>
      <c r="E37" s="375"/>
      <c r="F37" s="376"/>
      <c r="G37" s="922"/>
      <c r="H37" s="924"/>
      <c r="I37" s="914"/>
      <c r="J37" s="910"/>
      <c r="Q37" s="3"/>
      <c r="S37" s="2"/>
      <c r="AB37" s="3"/>
      <c r="AC37" s="3"/>
      <c r="AT37" s="4"/>
      <c r="AU37" s="4"/>
    </row>
    <row r="38" spans="2:47" ht="30.75" customHeight="1" thickBot="1" x14ac:dyDescent="0.25">
      <c r="B38" s="406" t="s">
        <v>194</v>
      </c>
      <c r="C38" s="377"/>
      <c r="D38" s="378"/>
      <c r="E38" s="377"/>
      <c r="F38" s="378"/>
      <c r="G38" s="347">
        <f>ROUND(C38+E38,0)</f>
        <v>0</v>
      </c>
      <c r="H38" s="522">
        <f>ROUND(D38+F38,0)</f>
        <v>0</v>
      </c>
      <c r="I38" s="349" t="str">
        <f>IF(C38="","",(C38)/(C38+E38))</f>
        <v/>
      </c>
      <c r="J38" s="350">
        <f>IF(C38="",0,G38*I38*$J$65)</f>
        <v>0</v>
      </c>
      <c r="Q38" s="3"/>
      <c r="S38" s="2"/>
      <c r="AB38" s="3"/>
      <c r="AC38" s="3"/>
      <c r="AT38" s="4"/>
      <c r="AU38" s="4"/>
    </row>
    <row r="39" spans="2:47" ht="13.5" thickBot="1" x14ac:dyDescent="0.25">
      <c r="Q39" s="3"/>
      <c r="S39" s="2"/>
      <c r="AB39" s="3"/>
      <c r="AC39" s="3"/>
      <c r="AT39" s="4"/>
      <c r="AU39" s="4"/>
    </row>
    <row r="40" spans="2:47" ht="40.5" customHeight="1" thickBot="1" x14ac:dyDescent="0.25">
      <c r="B40" s="233" t="s">
        <v>176</v>
      </c>
      <c r="C40" s="933" t="s">
        <v>270</v>
      </c>
      <c r="D40" s="936"/>
      <c r="E40" s="933" t="s">
        <v>269</v>
      </c>
      <c r="F40" s="934"/>
      <c r="G40" s="935" t="s">
        <v>26</v>
      </c>
      <c r="H40" s="936"/>
      <c r="I40" s="937" t="s">
        <v>109</v>
      </c>
      <c r="J40" s="937" t="s">
        <v>110</v>
      </c>
      <c r="Q40" s="3"/>
      <c r="S40" s="2"/>
      <c r="AB40" s="3"/>
      <c r="AC40" s="3"/>
      <c r="AT40" s="4"/>
      <c r="AU40" s="4"/>
    </row>
    <row r="41" spans="2:47" ht="16.5" thickBot="1" x14ac:dyDescent="0.25">
      <c r="B41" s="305" t="s">
        <v>56</v>
      </c>
      <c r="C41" s="457" t="s">
        <v>233</v>
      </c>
      <c r="D41" s="94" t="s">
        <v>55</v>
      </c>
      <c r="E41" s="457" t="s">
        <v>233</v>
      </c>
      <c r="F41" s="94" t="s">
        <v>55</v>
      </c>
      <c r="G41" s="92" t="s">
        <v>53</v>
      </c>
      <c r="H41" s="94" t="s">
        <v>54</v>
      </c>
      <c r="I41" s="938"/>
      <c r="J41" s="938"/>
      <c r="Q41" s="3"/>
      <c r="S41" s="2"/>
      <c r="AB41" s="3"/>
      <c r="AC41" s="3"/>
      <c r="AT41" s="4"/>
      <c r="AU41" s="4"/>
    </row>
    <row r="42" spans="2:47" ht="23.25" customHeight="1" x14ac:dyDescent="0.2">
      <c r="B42" s="300" t="s">
        <v>141</v>
      </c>
      <c r="C42" s="373"/>
      <c r="D42" s="374"/>
      <c r="E42" s="373"/>
      <c r="F42" s="374"/>
      <c r="G42" s="939">
        <f>ROUND(C42+C43+E42+E43,0)</f>
        <v>0</v>
      </c>
      <c r="H42" s="941">
        <f>ROUND(D42+D43+F42+F43,0)</f>
        <v>0</v>
      </c>
      <c r="I42" s="916" t="str">
        <f>IF(AND(C42="",C43=""),"",(C42+C43)/(C42+C43+E42+E43))</f>
        <v/>
      </c>
      <c r="J42" s="949">
        <f>IF(AND(C42="",C43=""),0,(G42*I42*$J$65))</f>
        <v>0</v>
      </c>
      <c r="Q42" s="3"/>
      <c r="S42" s="2"/>
      <c r="AB42" s="3"/>
      <c r="AC42" s="3"/>
      <c r="AT42" s="4"/>
      <c r="AU42" s="4"/>
    </row>
    <row r="43" spans="2:47" ht="23.25" customHeight="1" x14ac:dyDescent="0.2">
      <c r="B43" s="306" t="s">
        <v>99</v>
      </c>
      <c r="C43" s="375"/>
      <c r="D43" s="376"/>
      <c r="E43" s="375"/>
      <c r="F43" s="376"/>
      <c r="G43" s="940"/>
      <c r="H43" s="923"/>
      <c r="I43" s="913"/>
      <c r="J43" s="947"/>
      <c r="Q43" s="3"/>
      <c r="S43" s="2"/>
      <c r="AB43" s="3"/>
      <c r="AC43" s="3"/>
      <c r="AT43" s="4"/>
      <c r="AU43" s="4"/>
    </row>
    <row r="44" spans="2:47" ht="23.25" customHeight="1" x14ac:dyDescent="0.2">
      <c r="B44" s="306" t="s">
        <v>142</v>
      </c>
      <c r="C44" s="375"/>
      <c r="D44" s="376"/>
      <c r="E44" s="375"/>
      <c r="F44" s="376"/>
      <c r="G44" s="911">
        <f>ROUND(C44+C45+E44+E45,0)</f>
        <v>0</v>
      </c>
      <c r="H44" s="912">
        <f>ROUND(D44+D45+F44+F45,0)</f>
        <v>0</v>
      </c>
      <c r="I44" s="915" t="str">
        <f>IF(AND(C44="",C45=""),"",(C44+C45)/(C44+C45+E44+E45))</f>
        <v/>
      </c>
      <c r="J44" s="910">
        <f>IF(AND(C44="",C45=""),0,(G44*I44*$J$65))</f>
        <v>0</v>
      </c>
      <c r="Q44" s="3"/>
      <c r="S44" s="2"/>
      <c r="AB44" s="3"/>
      <c r="AC44" s="3"/>
      <c r="AT44" s="4"/>
      <c r="AU44" s="4"/>
    </row>
    <row r="45" spans="2:47" ht="23.25" customHeight="1" x14ac:dyDescent="0.2">
      <c r="B45" s="306" t="s">
        <v>99</v>
      </c>
      <c r="C45" s="375"/>
      <c r="D45" s="376"/>
      <c r="E45" s="375"/>
      <c r="F45" s="376"/>
      <c r="G45" s="911"/>
      <c r="H45" s="912"/>
      <c r="I45" s="915"/>
      <c r="J45" s="910"/>
      <c r="Q45" s="3"/>
      <c r="S45" s="2"/>
      <c r="AB45" s="3"/>
      <c r="AC45" s="3"/>
      <c r="AT45" s="4"/>
      <c r="AU45" s="4"/>
    </row>
    <row r="46" spans="2:47" ht="23.25" customHeight="1" x14ac:dyDescent="0.2">
      <c r="B46" s="306" t="s">
        <v>143</v>
      </c>
      <c r="C46" s="375"/>
      <c r="D46" s="376"/>
      <c r="E46" s="375"/>
      <c r="F46" s="376"/>
      <c r="G46" s="911">
        <f>ROUND(C46+C47+E46+E47,0)</f>
        <v>0</v>
      </c>
      <c r="H46" s="912">
        <f>ROUND(D46+D47+F46+F47,0)</f>
        <v>0</v>
      </c>
      <c r="I46" s="915" t="str">
        <f>IF(AND(C46="",C47=""),"",(C46+C47)/(C46+C47+E46+E47))</f>
        <v/>
      </c>
      <c r="J46" s="910">
        <f>IF(AND(C46="",C47=""),0,(G46*I46*$J$65))</f>
        <v>0</v>
      </c>
      <c r="Q46" s="3"/>
      <c r="S46" s="2"/>
      <c r="AB46" s="3"/>
      <c r="AC46" s="3"/>
      <c r="AT46" s="4"/>
      <c r="AU46" s="4"/>
    </row>
    <row r="47" spans="2:47" ht="23.25" customHeight="1" x14ac:dyDescent="0.2">
      <c r="B47" s="306" t="s">
        <v>99</v>
      </c>
      <c r="C47" s="375"/>
      <c r="D47" s="376"/>
      <c r="E47" s="375"/>
      <c r="F47" s="376"/>
      <c r="G47" s="911"/>
      <c r="H47" s="912"/>
      <c r="I47" s="915"/>
      <c r="J47" s="910"/>
      <c r="Q47" s="3"/>
      <c r="S47" s="2"/>
      <c r="AB47" s="3"/>
      <c r="AC47" s="3"/>
      <c r="AT47" s="4"/>
      <c r="AU47" s="4"/>
    </row>
    <row r="48" spans="2:47" ht="23.25" customHeight="1" x14ac:dyDescent="0.2">
      <c r="B48" s="301" t="s">
        <v>140</v>
      </c>
      <c r="C48" s="375"/>
      <c r="D48" s="376"/>
      <c r="E48" s="375"/>
      <c r="F48" s="376"/>
      <c r="G48" s="911">
        <f>ROUND(C48+C49+E48+E49,0)</f>
        <v>0</v>
      </c>
      <c r="H48" s="912">
        <f>ROUND(D48+D49+F48+F49,0)</f>
        <v>0</v>
      </c>
      <c r="I48" s="915" t="str">
        <f>IF(AND(C48="",C49=""),"",(C48+C49)/(C48+C49+E48+E49))</f>
        <v/>
      </c>
      <c r="J48" s="910">
        <f>IF(AND(C48="",C49=""),0,(G48*I48*$J$65))</f>
        <v>0</v>
      </c>
      <c r="Q48" s="3"/>
      <c r="S48" s="2"/>
      <c r="AB48" s="3"/>
      <c r="AC48" s="3"/>
      <c r="AT48" s="4"/>
      <c r="AU48" s="4"/>
    </row>
    <row r="49" spans="2:47" ht="23.25" customHeight="1" x14ac:dyDescent="0.2">
      <c r="B49" s="302" t="s">
        <v>99</v>
      </c>
      <c r="C49" s="375"/>
      <c r="D49" s="376"/>
      <c r="E49" s="375"/>
      <c r="F49" s="376"/>
      <c r="G49" s="911"/>
      <c r="H49" s="912"/>
      <c r="I49" s="915"/>
      <c r="J49" s="910"/>
      <c r="Q49" s="3"/>
      <c r="S49" s="2"/>
      <c r="AB49" s="3"/>
      <c r="AC49" s="3"/>
      <c r="AT49" s="4"/>
      <c r="AU49" s="4"/>
    </row>
    <row r="50" spans="2:47" ht="23.25" customHeight="1" x14ac:dyDescent="0.2">
      <c r="B50" s="303" t="s">
        <v>177</v>
      </c>
      <c r="C50" s="375"/>
      <c r="D50" s="376"/>
      <c r="E50" s="375"/>
      <c r="F50" s="376"/>
      <c r="G50" s="940">
        <f>ROUND(C50+C51+E50+E51,0)</f>
        <v>0</v>
      </c>
      <c r="H50" s="923">
        <f>ROUND(D50+D51+F50+F51,0)</f>
        <v>0</v>
      </c>
      <c r="I50" s="913" t="str">
        <f>IF(AND(C50="",C51=""),"",(C50+C51)/(C50+C51+E50+E51))</f>
        <v/>
      </c>
      <c r="J50" s="910">
        <f>IF(AND(C50="",C51=""),0,(G50*I50*$J$65))</f>
        <v>0</v>
      </c>
      <c r="Q50" s="3"/>
      <c r="S50" s="2"/>
      <c r="AB50" s="3"/>
      <c r="AC50" s="3"/>
      <c r="AT50" s="4"/>
      <c r="AU50" s="4"/>
    </row>
    <row r="51" spans="2:47" ht="23.25" customHeight="1" x14ac:dyDescent="0.2">
      <c r="B51" s="304" t="s">
        <v>99</v>
      </c>
      <c r="C51" s="375"/>
      <c r="D51" s="376"/>
      <c r="E51" s="375"/>
      <c r="F51" s="376"/>
      <c r="G51" s="922"/>
      <c r="H51" s="924"/>
      <c r="I51" s="914"/>
      <c r="J51" s="910"/>
      <c r="Q51" s="3"/>
      <c r="S51" s="2"/>
      <c r="AB51" s="3"/>
      <c r="AC51" s="3"/>
      <c r="AT51" s="4"/>
      <c r="AU51" s="4"/>
    </row>
    <row r="52" spans="2:47" ht="31.5" customHeight="1" thickBot="1" x14ac:dyDescent="0.25">
      <c r="B52" s="406" t="s">
        <v>193</v>
      </c>
      <c r="C52" s="377"/>
      <c r="D52" s="378"/>
      <c r="E52" s="377"/>
      <c r="F52" s="378"/>
      <c r="G52" s="523">
        <f>ROUND(C52+E52,0)</f>
        <v>0</v>
      </c>
      <c r="H52" s="524">
        <f>ROUND(D52+F52,0)</f>
        <v>0</v>
      </c>
      <c r="I52" s="349" t="str">
        <f>IF(C52="","",(C52)/(C52+E52))</f>
        <v/>
      </c>
      <c r="J52" s="350">
        <f>IF(C52="",0,G52*I52*$J$65)</f>
        <v>0</v>
      </c>
      <c r="Q52" s="3"/>
      <c r="S52" s="2"/>
      <c r="AB52" s="3"/>
      <c r="AC52" s="3"/>
      <c r="AT52" s="4"/>
      <c r="AU52" s="4"/>
    </row>
    <row r="53" spans="2:47" ht="23.25" customHeight="1" thickBot="1" x14ac:dyDescent="0.25">
      <c r="Q53" s="3"/>
      <c r="S53" s="2"/>
      <c r="AB53" s="3"/>
      <c r="AC53" s="3"/>
      <c r="AT53" s="4"/>
      <c r="AU53" s="4"/>
    </row>
    <row r="54" spans="2:47" s="526" customFormat="1" ht="23.25" customHeight="1" thickBot="1" x14ac:dyDescent="0.25">
      <c r="B54" s="305" t="s">
        <v>96</v>
      </c>
      <c r="C54" s="351">
        <f t="shared" ref="C54:D54" si="0">SUM(C14:C24,C28:C38,C42:C52)</f>
        <v>0</v>
      </c>
      <c r="D54" s="352">
        <f t="shared" si="0"/>
        <v>0</v>
      </c>
      <c r="E54" s="351">
        <f>SUM(E14:E24,E28:E38,E42:E52)</f>
        <v>0</v>
      </c>
      <c r="F54" s="352">
        <f>SUM(F14:F24,F28:F38,F42:F52)</f>
        <v>0</v>
      </c>
      <c r="G54" s="351">
        <f>SUM(G14:G24,G28:G38,G42:G52)</f>
        <v>0</v>
      </c>
      <c r="H54" s="352">
        <f>SUM(H14:H24,H28:H38,H42:H52)</f>
        <v>0</v>
      </c>
      <c r="I54" s="525"/>
      <c r="J54" s="353">
        <f>SUM(J14:J24,J28:J38,J42:J52)</f>
        <v>0</v>
      </c>
      <c r="L54" s="492"/>
      <c r="S54" s="527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528"/>
      <c r="AQ54" s="528"/>
      <c r="AR54" s="528"/>
      <c r="AS54" s="528"/>
      <c r="AT54" s="528"/>
      <c r="AU54" s="528"/>
    </row>
    <row r="55" spans="2:47" ht="5.25" customHeight="1" x14ac:dyDescent="0.2">
      <c r="B55" s="264"/>
      <c r="C55" s="266"/>
      <c r="D55" s="266"/>
      <c r="E55" s="266"/>
      <c r="F55" s="266"/>
      <c r="G55" s="267"/>
      <c r="H55" s="267"/>
      <c r="I55" s="265"/>
      <c r="J55" s="268"/>
    </row>
    <row r="56" spans="2:47" ht="27" customHeight="1" x14ac:dyDescent="0.2">
      <c r="B56" s="943"/>
      <c r="C56" s="944"/>
      <c r="D56" s="944"/>
      <c r="E56" s="944"/>
      <c r="F56" s="944"/>
      <c r="G56" s="944"/>
      <c r="H56" s="944"/>
      <c r="I56" s="944"/>
      <c r="J56" s="944"/>
    </row>
    <row r="58" spans="2:47" x14ac:dyDescent="0.2">
      <c r="B58" s="11" t="s">
        <v>218</v>
      </c>
      <c r="C58" s="244"/>
      <c r="D58" s="244"/>
      <c r="E58" s="244"/>
      <c r="F58" s="244"/>
      <c r="G58" s="244"/>
      <c r="H58" s="245"/>
      <c r="I58" s="245"/>
      <c r="J58" s="245"/>
      <c r="K58" s="1"/>
    </row>
    <row r="59" spans="2:47" ht="6" customHeight="1" x14ac:dyDescent="0.2">
      <c r="B59" s="11"/>
      <c r="C59" s="244"/>
      <c r="D59" s="244"/>
      <c r="E59" s="244"/>
      <c r="F59" s="244"/>
      <c r="G59" s="244"/>
      <c r="H59" s="245"/>
      <c r="I59" s="245"/>
      <c r="J59" s="245"/>
      <c r="K59" s="1"/>
      <c r="Q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</row>
    <row r="60" spans="2:47" ht="26.25" customHeight="1" x14ac:dyDescent="0.2">
      <c r="B60" s="245"/>
      <c r="C60" s="953" t="s">
        <v>219</v>
      </c>
      <c r="D60" s="954"/>
      <c r="E60" s="244"/>
      <c r="F60" s="954" t="s">
        <v>108</v>
      </c>
      <c r="G60" s="954"/>
      <c r="H60" s="245"/>
      <c r="I60" s="954" t="s">
        <v>82</v>
      </c>
      <c r="J60" s="954"/>
      <c r="K60" s="1"/>
      <c r="Q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</row>
    <row r="61" spans="2:47" x14ac:dyDescent="0.2">
      <c r="B61" s="246" t="s">
        <v>83</v>
      </c>
      <c r="C61" s="956">
        <f>'5-données financières'!D39</f>
        <v>0</v>
      </c>
      <c r="D61" s="956"/>
      <c r="E61" s="22" t="s">
        <v>84</v>
      </c>
      <c r="F61" s="957">
        <f>H54</f>
        <v>0</v>
      </c>
      <c r="G61" s="957"/>
      <c r="H61" s="22" t="s">
        <v>85</v>
      </c>
      <c r="I61" s="955" t="e">
        <f>C61/F61</f>
        <v>#DIV/0!</v>
      </c>
      <c r="J61" s="955"/>
      <c r="K61" s="1"/>
      <c r="Q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</row>
    <row r="62" spans="2:47" ht="4.5" customHeight="1" x14ac:dyDescent="0.2">
      <c r="B62" s="245"/>
      <c r="C62" s="244"/>
      <c r="D62" s="244"/>
      <c r="E62" s="244"/>
      <c r="F62" s="244"/>
      <c r="G62" s="244"/>
      <c r="H62" s="245"/>
      <c r="I62" s="245"/>
      <c r="J62" s="245"/>
      <c r="K62" s="1"/>
      <c r="Q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</row>
    <row r="63" spans="2:47" ht="42.75" customHeight="1" x14ac:dyDescent="0.2">
      <c r="B63" s="245"/>
      <c r="C63" s="952" t="s">
        <v>82</v>
      </c>
      <c r="D63" s="952"/>
      <c r="E63" s="236" t="s">
        <v>107</v>
      </c>
      <c r="F63" s="22"/>
      <c r="G63" s="253" t="s">
        <v>154</v>
      </c>
      <c r="H63" s="22"/>
      <c r="I63" s="248" t="s">
        <v>86</v>
      </c>
      <c r="J63" s="97" t="s">
        <v>106</v>
      </c>
      <c r="K63" s="1"/>
      <c r="Q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</row>
    <row r="64" spans="2:47" ht="3" customHeight="1" x14ac:dyDescent="0.2">
      <c r="B64" s="245"/>
      <c r="C64" s="244"/>
      <c r="D64" s="244"/>
      <c r="E64" s="244"/>
      <c r="F64" s="244"/>
      <c r="G64" s="244"/>
      <c r="H64" s="245"/>
      <c r="I64" s="245"/>
      <c r="J64" s="245"/>
      <c r="K64" s="1"/>
      <c r="Q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</row>
    <row r="65" spans="2:45" ht="19.5" customHeight="1" x14ac:dyDescent="0.2">
      <c r="B65" s="288" t="s">
        <v>153</v>
      </c>
      <c r="C65" s="955" t="e">
        <f>I61</f>
        <v>#DIV/0!</v>
      </c>
      <c r="D65" s="955"/>
      <c r="E65" s="252">
        <v>1.77</v>
      </c>
      <c r="F65" s="251"/>
      <c r="G65" s="263" t="e">
        <f>IF(I61&gt;E65,E65,I61)</f>
        <v>#DIV/0!</v>
      </c>
      <c r="H65" s="247" t="s">
        <v>87</v>
      </c>
      <c r="I65" s="98">
        <v>0.3</v>
      </c>
      <c r="J65" s="272" t="e">
        <f>IF(C65&lt;E65,ROUNDUP(C65,2)*30%,0.53)</f>
        <v>#DIV/0!</v>
      </c>
      <c r="K65" s="1"/>
      <c r="Q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</row>
    <row r="66" spans="2:45" x14ac:dyDescent="0.2">
      <c r="B66" s="96"/>
      <c r="C66" s="96"/>
      <c r="D66" s="95"/>
      <c r="E66" s="95"/>
      <c r="F66" s="95"/>
      <c r="G66" s="95"/>
      <c r="H66" s="95"/>
      <c r="I66" s="95"/>
      <c r="J66" s="95"/>
      <c r="K66" s="82"/>
      <c r="Q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</row>
    <row r="67" spans="2:45" x14ac:dyDescent="0.2">
      <c r="B67" s="246" t="s">
        <v>168</v>
      </c>
      <c r="C67" s="96"/>
      <c r="D67" s="95"/>
      <c r="E67" s="95"/>
      <c r="F67" s="95"/>
      <c r="G67" s="95"/>
      <c r="H67" s="95"/>
      <c r="I67" s="95"/>
      <c r="J67" s="95"/>
      <c r="K67" s="82"/>
      <c r="Q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</row>
    <row r="68" spans="2:45" ht="2.25" customHeight="1" x14ac:dyDescent="0.2">
      <c r="B68" s="96"/>
      <c r="C68" s="249"/>
      <c r="D68" s="236"/>
      <c r="E68" s="236"/>
      <c r="F68" s="95"/>
      <c r="G68" s="236"/>
      <c r="H68" s="236"/>
      <c r="I68" s="95"/>
      <c r="J68" s="95"/>
      <c r="K68" s="250"/>
      <c r="Q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</row>
    <row r="69" spans="2:45" ht="11.25" x14ac:dyDescent="0.2">
      <c r="Q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</row>
    <row r="70" spans="2:45" x14ac:dyDescent="0.2">
      <c r="B70" s="907" t="s">
        <v>134</v>
      </c>
      <c r="C70" s="908"/>
      <c r="D70" s="908"/>
      <c r="E70" s="908"/>
      <c r="F70" s="908"/>
      <c r="G70" s="908"/>
      <c r="H70" s="908"/>
      <c r="I70" s="908"/>
      <c r="J70" s="909"/>
    </row>
    <row r="71" spans="2:45" x14ac:dyDescent="0.2">
      <c r="B71" s="296">
        <f>'1-identification'!A67</f>
        <v>0</v>
      </c>
      <c r="C71" s="414">
        <f>'1-identification'!D67</f>
        <v>0</v>
      </c>
      <c r="D71" s="414"/>
      <c r="E71" s="414"/>
      <c r="F71" s="414"/>
      <c r="G71" s="950">
        <f>'1-identification'!I67</f>
        <v>0</v>
      </c>
      <c r="H71" s="950"/>
      <c r="I71" s="950"/>
      <c r="J71" s="951"/>
    </row>
    <row r="72" spans="2:45" x14ac:dyDescent="0.2">
      <c r="B72" s="238" t="s">
        <v>135</v>
      </c>
      <c r="C72" s="709">
        <f>'1-identification'!C68</f>
        <v>0</v>
      </c>
      <c r="D72" s="709"/>
      <c r="E72" s="297"/>
      <c r="F72" s="32" t="s">
        <v>137</v>
      </c>
      <c r="G72" s="32"/>
      <c r="H72" s="709">
        <f>'1-identification'!G68</f>
        <v>0</v>
      </c>
      <c r="I72" s="709"/>
      <c r="J72" s="239"/>
    </row>
    <row r="73" spans="2:45" x14ac:dyDescent="0.2">
      <c r="B73" s="240" t="s">
        <v>136</v>
      </c>
      <c r="C73" s="32">
        <f>'1-identification'!C69</f>
        <v>0</v>
      </c>
      <c r="D73" s="32"/>
      <c r="E73" s="32"/>
      <c r="F73" s="32" t="s">
        <v>151</v>
      </c>
      <c r="G73" s="32"/>
      <c r="H73" s="709">
        <f>'1-identification'!G69</f>
        <v>2016</v>
      </c>
      <c r="I73" s="709"/>
      <c r="J73" s="239"/>
    </row>
    <row r="74" spans="2:45" x14ac:dyDescent="0.2">
      <c r="B74" s="241" t="s">
        <v>150</v>
      </c>
      <c r="C74" s="242" t="str">
        <f>'1-identification'!C70</f>
        <v>Ps Alsh extra scolaire</v>
      </c>
      <c r="D74" s="242"/>
      <c r="E74" s="298"/>
      <c r="F74" s="242" t="s">
        <v>148</v>
      </c>
      <c r="G74" s="242"/>
      <c r="H74" s="713" t="str">
        <f>'1-identification'!G70</f>
        <v>compte de résultat</v>
      </c>
      <c r="I74" s="713"/>
      <c r="J74" s="243"/>
    </row>
    <row r="75" spans="2:45" ht="11.25" x14ac:dyDescent="0.2">
      <c r="C75" s="3"/>
      <c r="D75" s="3"/>
      <c r="E75" s="3"/>
      <c r="F75" s="3"/>
      <c r="G75" s="3"/>
      <c r="Q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</row>
    <row r="77" spans="2:45" x14ac:dyDescent="0.2">
      <c r="B77" s="930"/>
      <c r="C77" s="930"/>
      <c r="D77" s="930"/>
      <c r="E77" s="930"/>
      <c r="F77" s="930"/>
      <c r="G77" s="930"/>
      <c r="H77" s="930"/>
      <c r="I77" s="930"/>
      <c r="J77" s="930"/>
    </row>
  </sheetData>
  <sheetProtection password="CF5C" sheet="1" objects="1" scenarios="1"/>
  <mergeCells count="101">
    <mergeCell ref="H73:I73"/>
    <mergeCell ref="C63:D63"/>
    <mergeCell ref="C60:D60"/>
    <mergeCell ref="F60:G60"/>
    <mergeCell ref="I60:J60"/>
    <mergeCell ref="C65:D65"/>
    <mergeCell ref="C61:D61"/>
    <mergeCell ref="F61:G61"/>
    <mergeCell ref="I61:J61"/>
    <mergeCell ref="J16:J17"/>
    <mergeCell ref="J18:J19"/>
    <mergeCell ref="G71:J71"/>
    <mergeCell ref="C72:D72"/>
    <mergeCell ref="H72:I72"/>
    <mergeCell ref="G42:G43"/>
    <mergeCell ref="H42:H43"/>
    <mergeCell ref="G36:G37"/>
    <mergeCell ref="G34:G35"/>
    <mergeCell ref="H34:H35"/>
    <mergeCell ref="J28:J29"/>
    <mergeCell ref="J30:J31"/>
    <mergeCell ref="J32:J33"/>
    <mergeCell ref="J36:J37"/>
    <mergeCell ref="I30:I31"/>
    <mergeCell ref="I32:I33"/>
    <mergeCell ref="H30:H31"/>
    <mergeCell ref="I42:I43"/>
    <mergeCell ref="I44:I45"/>
    <mergeCell ref="G32:G33"/>
    <mergeCell ref="H74:I74"/>
    <mergeCell ref="K12:K13"/>
    <mergeCell ref="C12:D12"/>
    <mergeCell ref="E12:F12"/>
    <mergeCell ref="G12:H12"/>
    <mergeCell ref="I12:I13"/>
    <mergeCell ref="J12:J13"/>
    <mergeCell ref="K20:K21"/>
    <mergeCell ref="J22:J23"/>
    <mergeCell ref="I20:I21"/>
    <mergeCell ref="J20:J21"/>
    <mergeCell ref="G14:G15"/>
    <mergeCell ref="I18:I19"/>
    <mergeCell ref="G22:G23"/>
    <mergeCell ref="H22:H23"/>
    <mergeCell ref="I22:I23"/>
    <mergeCell ref="I16:I17"/>
    <mergeCell ref="G18:G19"/>
    <mergeCell ref="I34:I35"/>
    <mergeCell ref="J42:J43"/>
    <mergeCell ref="H18:H19"/>
    <mergeCell ref="H20:H21"/>
    <mergeCell ref="H16:H17"/>
    <mergeCell ref="J14:J15"/>
    <mergeCell ref="C6:J6"/>
    <mergeCell ref="C7:J7"/>
    <mergeCell ref="C9:J9"/>
    <mergeCell ref="H14:H15"/>
    <mergeCell ref="G16:G17"/>
    <mergeCell ref="B77:J77"/>
    <mergeCell ref="B5:B7"/>
    <mergeCell ref="E40:F40"/>
    <mergeCell ref="G40:H40"/>
    <mergeCell ref="I40:I41"/>
    <mergeCell ref="J40:J41"/>
    <mergeCell ref="C26:D26"/>
    <mergeCell ref="E26:F26"/>
    <mergeCell ref="G26:H26"/>
    <mergeCell ref="I26:I27"/>
    <mergeCell ref="J26:J27"/>
    <mergeCell ref="C40:D40"/>
    <mergeCell ref="G28:G29"/>
    <mergeCell ref="H28:H29"/>
    <mergeCell ref="I28:I29"/>
    <mergeCell ref="G30:G31"/>
    <mergeCell ref="G50:G51"/>
    <mergeCell ref="G10:H10"/>
    <mergeCell ref="B56:J56"/>
    <mergeCell ref="A1:J1"/>
    <mergeCell ref="B70:J70"/>
    <mergeCell ref="J44:J45"/>
    <mergeCell ref="J46:J47"/>
    <mergeCell ref="J48:J49"/>
    <mergeCell ref="G44:G45"/>
    <mergeCell ref="H44:H45"/>
    <mergeCell ref="G46:G47"/>
    <mergeCell ref="H46:H47"/>
    <mergeCell ref="G48:G49"/>
    <mergeCell ref="H48:H49"/>
    <mergeCell ref="I50:I51"/>
    <mergeCell ref="J50:J51"/>
    <mergeCell ref="I46:I47"/>
    <mergeCell ref="I48:I49"/>
    <mergeCell ref="I14:I15"/>
    <mergeCell ref="B10:D11"/>
    <mergeCell ref="C5:J5"/>
    <mergeCell ref="G20:G21"/>
    <mergeCell ref="H50:H51"/>
    <mergeCell ref="H36:H37"/>
    <mergeCell ref="I36:I37"/>
    <mergeCell ref="H32:H33"/>
    <mergeCell ref="J34:J35"/>
  </mergeCells>
  <hyperlinks>
    <hyperlink ref="B10:D11" location="Guide!A1" display="Guide heures facturées heures réalisées"/>
    <hyperlink ref="G10" location="'Note Activité'!A1" display="Note Alsh ado"/>
    <hyperlink ref="G10:H10" location="'Note Alsh ado'!A1" display="Note Alsh ado"/>
  </hyperlinks>
  <pageMargins left="0.19685039370078741" right="0.19685039370078741" top="0.19685039370078741" bottom="0.19685039370078741" header="0.51181102362204722" footer="0.11811023622047245"/>
  <pageSetup paperSize="9" scale="58" fitToHeight="2" orientation="portrait" r:id="rId1"/>
  <headerFooter alignWithMargins="0"/>
  <rowBreaks count="1" manualBreakCount="1">
    <brk id="39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showGridLines="0" showZeros="0" zoomScaleNormal="100" workbookViewId="0">
      <selection sqref="A1:H1"/>
    </sheetView>
  </sheetViews>
  <sheetFormatPr baseColWidth="10" defaultRowHeight="12.75" x14ac:dyDescent="0.2"/>
  <cols>
    <col min="1" max="1" width="5.28515625" style="4" customWidth="1"/>
    <col min="2" max="2" width="29.5703125" style="157" customWidth="1"/>
    <col min="3" max="3" width="7.5703125" style="157" customWidth="1"/>
    <col min="4" max="4" width="15.42578125" style="158" customWidth="1"/>
    <col min="5" max="5" width="5.5703125" style="157" customWidth="1"/>
    <col min="6" max="6" width="31.28515625" style="157" customWidth="1"/>
    <col min="7" max="7" width="10" style="157" customWidth="1"/>
    <col min="8" max="8" width="15.42578125" style="159" customWidth="1"/>
    <col min="9" max="9" width="2.42578125" style="99" customWidth="1"/>
    <col min="10" max="10" width="11.42578125" style="99"/>
    <col min="11" max="22" width="11.42578125" style="501"/>
    <col min="23" max="16384" width="11.42578125" style="4"/>
  </cols>
  <sheetData>
    <row r="1" spans="1:22" ht="17.25" customHeight="1" x14ac:dyDescent="0.3">
      <c r="A1" s="990" t="s">
        <v>220</v>
      </c>
      <c r="B1" s="990"/>
      <c r="C1" s="990"/>
      <c r="D1" s="990"/>
      <c r="E1" s="990"/>
      <c r="F1" s="990"/>
      <c r="G1" s="990"/>
      <c r="H1" s="990"/>
    </row>
    <row r="2" spans="1:22" ht="18.75" customHeight="1" thickBot="1" x14ac:dyDescent="0.25">
      <c r="A2" s="998" t="s">
        <v>221</v>
      </c>
      <c r="B2" s="998"/>
      <c r="C2" s="998"/>
      <c r="D2" s="998"/>
      <c r="E2" s="998"/>
      <c r="F2" s="998"/>
      <c r="G2" s="998"/>
      <c r="H2" s="998"/>
    </row>
    <row r="3" spans="1:22" s="563" customFormat="1" ht="16.5" customHeight="1" thickBot="1" x14ac:dyDescent="0.25">
      <c r="A3" s="999" t="s">
        <v>47</v>
      </c>
      <c r="B3" s="1000"/>
      <c r="C3" s="100"/>
      <c r="D3" s="101" t="s">
        <v>4</v>
      </c>
      <c r="E3" s="999" t="s">
        <v>88</v>
      </c>
      <c r="F3" s="1000"/>
      <c r="G3" s="102"/>
      <c r="H3" s="103" t="s">
        <v>4</v>
      </c>
      <c r="I3" s="104"/>
      <c r="J3" s="104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</row>
    <row r="4" spans="1:22" s="563" customFormat="1" ht="39" customHeight="1" thickBot="1" x14ac:dyDescent="0.25">
      <c r="A4" s="1004" t="s">
        <v>44</v>
      </c>
      <c r="B4" s="1005"/>
      <c r="C4" s="1006"/>
      <c r="D4" s="660">
        <f>SUM(D5:D8)</f>
        <v>0</v>
      </c>
      <c r="E4" s="1001" t="s">
        <v>125</v>
      </c>
      <c r="F4" s="1002"/>
      <c r="G4" s="1003"/>
      <c r="H4" s="660">
        <f>SUM(H5:H22)</f>
        <v>0</v>
      </c>
      <c r="I4" s="104"/>
      <c r="J4" s="110"/>
      <c r="K4" s="110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</row>
    <row r="5" spans="1:22" s="563" customFormat="1" ht="16.5" customHeight="1" x14ac:dyDescent="0.2">
      <c r="A5" s="111" t="s">
        <v>36</v>
      </c>
      <c r="B5" s="112" t="s">
        <v>49</v>
      </c>
      <c r="C5" s="113"/>
      <c r="D5" s="661"/>
      <c r="E5" s="114"/>
      <c r="F5" s="115"/>
      <c r="G5" s="116"/>
      <c r="H5" s="680"/>
      <c r="I5" s="104"/>
      <c r="J5" s="104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</row>
    <row r="6" spans="1:22" s="563" customFormat="1" ht="16.5" customHeight="1" x14ac:dyDescent="0.2">
      <c r="A6" s="117"/>
      <c r="B6" s="118" t="s">
        <v>57</v>
      </c>
      <c r="C6" s="119"/>
      <c r="D6" s="662"/>
      <c r="E6" s="120"/>
      <c r="F6" s="969" t="s">
        <v>225</v>
      </c>
      <c r="G6" s="970"/>
      <c r="H6" s="959">
        <f>'4-activité alsh'!J54</f>
        <v>0</v>
      </c>
      <c r="I6" s="104"/>
      <c r="J6" s="104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</row>
    <row r="7" spans="1:22" s="563" customFormat="1" ht="16.7" customHeight="1" x14ac:dyDescent="0.2">
      <c r="A7" s="117"/>
      <c r="B7" s="118" t="s">
        <v>89</v>
      </c>
      <c r="C7" s="119"/>
      <c r="D7" s="662"/>
      <c r="E7" s="121"/>
      <c r="F7" s="971"/>
      <c r="G7" s="972"/>
      <c r="H7" s="960"/>
      <c r="I7" s="104"/>
      <c r="J7" s="122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</row>
    <row r="8" spans="1:22" s="563" customFormat="1" ht="16.5" customHeight="1" thickBot="1" x14ac:dyDescent="0.25">
      <c r="A8" s="117"/>
      <c r="B8" s="118" t="s">
        <v>58</v>
      </c>
      <c r="C8" s="119"/>
      <c r="D8" s="662"/>
      <c r="E8" s="121"/>
      <c r="F8" s="567" t="s">
        <v>242</v>
      </c>
      <c r="G8" s="207"/>
      <c r="H8" s="666"/>
      <c r="I8" s="104"/>
      <c r="J8" s="110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</row>
    <row r="9" spans="1:22" s="563" customFormat="1" ht="16.5" customHeight="1" thickBot="1" x14ac:dyDescent="0.25">
      <c r="A9" s="105" t="s">
        <v>28</v>
      </c>
      <c r="B9" s="123"/>
      <c r="C9" s="107"/>
      <c r="D9" s="663">
        <f>SUM(D10:D12)</f>
        <v>0</v>
      </c>
      <c r="E9" s="121"/>
      <c r="F9" s="976" t="s">
        <v>59</v>
      </c>
      <c r="G9" s="977"/>
      <c r="H9" s="973"/>
      <c r="I9" s="104"/>
      <c r="J9" s="104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</row>
    <row r="10" spans="1:22" s="563" customFormat="1" ht="16.5" customHeight="1" x14ac:dyDescent="0.2">
      <c r="A10" s="117"/>
      <c r="B10" s="569" t="s">
        <v>60</v>
      </c>
      <c r="C10" s="124"/>
      <c r="D10" s="662"/>
      <c r="E10" s="125"/>
      <c r="F10" s="978"/>
      <c r="G10" s="979"/>
      <c r="H10" s="968"/>
      <c r="I10" s="104"/>
      <c r="J10" s="10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</row>
    <row r="11" spans="1:22" s="563" customFormat="1" ht="16.5" customHeight="1" x14ac:dyDescent="0.2">
      <c r="A11" s="117"/>
      <c r="B11" s="567" t="s">
        <v>61</v>
      </c>
      <c r="C11" s="126"/>
      <c r="D11" s="662"/>
      <c r="E11" s="125"/>
      <c r="F11" s="3" t="s">
        <v>130</v>
      </c>
      <c r="H11" s="666"/>
      <c r="I11" s="104"/>
      <c r="J11" s="104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</row>
    <row r="12" spans="1:22" s="563" customFormat="1" ht="16.5" customHeight="1" thickBot="1" x14ac:dyDescent="0.25">
      <c r="A12" s="117"/>
      <c r="B12" s="567" t="s">
        <v>48</v>
      </c>
      <c r="C12" s="126"/>
      <c r="D12" s="662"/>
      <c r="E12" s="121"/>
      <c r="F12" s="974" t="s">
        <v>77</v>
      </c>
      <c r="G12" s="975"/>
      <c r="H12" s="967"/>
      <c r="I12" s="104"/>
      <c r="J12" s="104"/>
      <c r="K12" s="25" t="s">
        <v>36</v>
      </c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</row>
    <row r="13" spans="1:22" s="563" customFormat="1" ht="16.5" customHeight="1" thickBot="1" x14ac:dyDescent="0.25">
      <c r="A13" s="105" t="s">
        <v>29</v>
      </c>
      <c r="B13" s="106"/>
      <c r="C13" s="107"/>
      <c r="D13" s="663">
        <f>SUM(D14:D18)</f>
        <v>0</v>
      </c>
      <c r="E13" s="195"/>
      <c r="F13" s="961" t="s">
        <v>80</v>
      </c>
      <c r="G13" s="962"/>
      <c r="H13" s="968"/>
      <c r="I13" s="104"/>
      <c r="J13" s="104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</row>
    <row r="14" spans="1:22" s="563" customFormat="1" ht="16.5" customHeight="1" x14ac:dyDescent="0.2">
      <c r="A14" s="117"/>
      <c r="B14" s="127" t="s">
        <v>62</v>
      </c>
      <c r="C14" s="128"/>
      <c r="D14" s="664"/>
      <c r="E14" s="195"/>
      <c r="F14" s="963" t="s">
        <v>122</v>
      </c>
      <c r="G14" s="964"/>
      <c r="H14" s="666"/>
      <c r="I14" s="104"/>
      <c r="J14" s="104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</row>
    <row r="15" spans="1:22" s="563" customFormat="1" ht="16.5" customHeight="1" x14ac:dyDescent="0.2">
      <c r="A15" s="117"/>
      <c r="B15" s="566" t="s">
        <v>63</v>
      </c>
      <c r="C15" s="129"/>
      <c r="D15" s="665"/>
      <c r="E15" s="195"/>
      <c r="F15" s="965" t="s">
        <v>123</v>
      </c>
      <c r="G15" s="966"/>
      <c r="H15" s="666"/>
      <c r="I15" s="104"/>
      <c r="J15" s="104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</row>
    <row r="16" spans="1:22" s="563" customFormat="1" ht="16.5" customHeight="1" x14ac:dyDescent="0.2">
      <c r="A16" s="117"/>
      <c r="B16" s="566" t="s">
        <v>64</v>
      </c>
      <c r="C16" s="129"/>
      <c r="D16" s="665"/>
      <c r="E16" s="195"/>
      <c r="F16" s="965" t="s">
        <v>75</v>
      </c>
      <c r="G16" s="966"/>
      <c r="H16" s="666"/>
      <c r="I16" s="104"/>
      <c r="J16" s="104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</row>
    <row r="17" spans="1:22" s="563" customFormat="1" ht="16.5" customHeight="1" x14ac:dyDescent="0.2">
      <c r="A17" s="117"/>
      <c r="B17" s="567" t="s">
        <v>42</v>
      </c>
      <c r="C17" s="126"/>
      <c r="D17" s="666"/>
      <c r="E17" s="195"/>
      <c r="F17" s="570" t="s">
        <v>243</v>
      </c>
      <c r="G17" s="227"/>
      <c r="H17" s="666"/>
      <c r="I17" s="104"/>
      <c r="J17" s="104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</row>
    <row r="18" spans="1:22" s="563" customFormat="1" ht="16.5" customHeight="1" thickBot="1" x14ac:dyDescent="0.25">
      <c r="A18" s="117"/>
      <c r="B18" s="567" t="s">
        <v>48</v>
      </c>
      <c r="C18" s="126"/>
      <c r="D18" s="666"/>
      <c r="E18" s="195"/>
      <c r="F18" s="984" t="s">
        <v>244</v>
      </c>
      <c r="G18" s="985"/>
      <c r="H18" s="666"/>
      <c r="I18" s="104"/>
      <c r="J18" s="104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</row>
    <row r="19" spans="1:22" s="563" customFormat="1" ht="16.5" customHeight="1" thickBot="1" x14ac:dyDescent="0.25">
      <c r="A19" s="105" t="s">
        <v>45</v>
      </c>
      <c r="B19" s="106"/>
      <c r="C19" s="107"/>
      <c r="D19" s="660">
        <f>SUM(D20:D21)</f>
        <v>0</v>
      </c>
      <c r="E19" s="195"/>
      <c r="F19" s="567" t="s">
        <v>124</v>
      </c>
      <c r="G19" s="209"/>
      <c r="H19" s="666"/>
      <c r="I19" s="104"/>
      <c r="J19" s="104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</row>
    <row r="20" spans="1:22" s="563" customFormat="1" ht="16.5" customHeight="1" x14ac:dyDescent="0.2">
      <c r="A20" s="121"/>
      <c r="B20" s="131" t="s">
        <v>65</v>
      </c>
      <c r="C20" s="132"/>
      <c r="D20" s="667"/>
      <c r="E20" s="195"/>
      <c r="F20" s="988" t="s">
        <v>156</v>
      </c>
      <c r="G20" s="988"/>
      <c r="H20" s="666"/>
      <c r="I20" s="104"/>
      <c r="J20" s="196"/>
      <c r="K20" s="32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</row>
    <row r="21" spans="1:22" s="563" customFormat="1" ht="16.5" customHeight="1" thickBot="1" x14ac:dyDescent="0.25">
      <c r="A21" s="121"/>
      <c r="B21" s="567" t="s">
        <v>78</v>
      </c>
      <c r="C21" s="133"/>
      <c r="D21" s="668"/>
      <c r="E21" s="4"/>
      <c r="F21" s="982"/>
      <c r="G21" s="983"/>
      <c r="H21" s="666"/>
      <c r="I21" s="104"/>
      <c r="J21" s="202"/>
      <c r="K21" s="204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</row>
    <row r="22" spans="1:22" s="563" customFormat="1" ht="16.5" customHeight="1" thickBot="1" x14ac:dyDescent="0.25">
      <c r="A22" s="105" t="s">
        <v>30</v>
      </c>
      <c r="B22" s="134"/>
      <c r="C22" s="107"/>
      <c r="D22" s="660">
        <f>SUM(D23:D25)</f>
        <v>0</v>
      </c>
      <c r="E22" s="4"/>
      <c r="F22" s="986"/>
      <c r="G22" s="987"/>
      <c r="H22" s="666"/>
      <c r="I22" s="104"/>
      <c r="J22" s="202"/>
      <c r="K22" s="204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</row>
    <row r="23" spans="1:22" s="563" customFormat="1" ht="16.5" customHeight="1" x14ac:dyDescent="0.2">
      <c r="A23" s="114"/>
      <c r="B23" s="136" t="s">
        <v>66</v>
      </c>
      <c r="C23" s="137"/>
      <c r="D23" s="669"/>
      <c r="E23" s="138"/>
      <c r="F23" s="980"/>
      <c r="G23" s="981"/>
      <c r="H23" s="681"/>
      <c r="I23" s="104"/>
      <c r="J23" s="202"/>
      <c r="K23" s="204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</row>
    <row r="24" spans="1:22" s="563" customFormat="1" ht="16.5" customHeight="1" x14ac:dyDescent="0.2">
      <c r="A24" s="121"/>
      <c r="B24" s="570" t="s">
        <v>67</v>
      </c>
      <c r="C24" s="567"/>
      <c r="D24" s="666"/>
      <c r="E24" s="138"/>
      <c r="H24" s="682"/>
      <c r="I24" s="104"/>
      <c r="J24" s="203"/>
      <c r="K24" s="204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</row>
    <row r="25" spans="1:22" s="563" customFormat="1" ht="16.5" customHeight="1" thickBot="1" x14ac:dyDescent="0.25">
      <c r="A25" s="121"/>
      <c r="B25" s="568" t="s">
        <v>22</v>
      </c>
      <c r="C25" s="570"/>
      <c r="D25" s="670"/>
      <c r="E25" s="138"/>
      <c r="F25" s="993"/>
      <c r="G25" s="994"/>
      <c r="H25" s="683"/>
      <c r="I25" s="104"/>
      <c r="J25" s="202"/>
      <c r="K25" s="204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</row>
    <row r="26" spans="1:22" s="563" customFormat="1" ht="16.5" customHeight="1" thickBot="1" x14ac:dyDescent="0.25">
      <c r="A26" s="223" t="s">
        <v>90</v>
      </c>
      <c r="B26" s="140"/>
      <c r="C26" s="224"/>
      <c r="D26" s="671"/>
      <c r="E26" s="141" t="s">
        <v>129</v>
      </c>
      <c r="F26" s="225"/>
      <c r="G26" s="226"/>
      <c r="H26" s="671"/>
      <c r="I26" s="104"/>
      <c r="J26" s="104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</row>
    <row r="27" spans="1:22" s="563" customFormat="1" ht="16.5" customHeight="1" thickBot="1" x14ac:dyDescent="0.25">
      <c r="A27" s="105" t="s">
        <v>31</v>
      </c>
      <c r="B27" s="134"/>
      <c r="C27" s="107"/>
      <c r="D27" s="672"/>
      <c r="E27" s="135" t="s">
        <v>32</v>
      </c>
      <c r="F27" s="106"/>
      <c r="G27" s="107"/>
      <c r="H27" s="672"/>
      <c r="I27" s="104"/>
      <c r="J27" s="104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</row>
    <row r="28" spans="1:22" s="563" customFormat="1" ht="16.5" customHeight="1" thickBot="1" x14ac:dyDescent="0.25">
      <c r="A28" s="105" t="s">
        <v>33</v>
      </c>
      <c r="B28" s="134"/>
      <c r="C28" s="107"/>
      <c r="D28" s="672"/>
      <c r="E28" s="135" t="s">
        <v>34</v>
      </c>
      <c r="F28" s="106"/>
      <c r="G28" s="107"/>
      <c r="H28" s="672"/>
      <c r="I28" s="104"/>
      <c r="J28" s="104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</row>
    <row r="29" spans="1:22" s="563" customFormat="1" ht="16.5" customHeight="1" thickBot="1" x14ac:dyDescent="0.25">
      <c r="A29" s="141" t="s">
        <v>68</v>
      </c>
      <c r="B29" s="108"/>
      <c r="C29" s="107"/>
      <c r="D29" s="673">
        <f>SUM(D30:D31)</f>
        <v>0</v>
      </c>
      <c r="E29" s="105" t="s">
        <v>35</v>
      </c>
      <c r="F29" s="142"/>
      <c r="G29" s="109"/>
      <c r="H29" s="673">
        <f>SUM(H30:H31)</f>
        <v>0</v>
      </c>
      <c r="I29" s="104"/>
      <c r="J29" s="104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</row>
    <row r="30" spans="1:22" s="563" customFormat="1" ht="16.5" customHeight="1" x14ac:dyDescent="0.2">
      <c r="A30" s="141"/>
      <c r="B30" s="112" t="s">
        <v>69</v>
      </c>
      <c r="C30" s="143"/>
      <c r="D30" s="669"/>
      <c r="E30" s="120"/>
      <c r="F30" s="112" t="s">
        <v>69</v>
      </c>
      <c r="G30" s="143"/>
      <c r="H30" s="669"/>
      <c r="I30" s="104"/>
      <c r="J30" s="104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</row>
    <row r="31" spans="1:22" s="563" customFormat="1" ht="16.5" customHeight="1" thickBot="1" x14ac:dyDescent="0.25">
      <c r="A31" s="120"/>
      <c r="B31" s="138" t="s">
        <v>70</v>
      </c>
      <c r="C31" s="130"/>
      <c r="D31" s="674"/>
      <c r="E31" s="144"/>
      <c r="F31" s="138" t="s">
        <v>70</v>
      </c>
      <c r="G31" s="130"/>
      <c r="H31" s="674"/>
      <c r="I31" s="104"/>
      <c r="J31" s="104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</row>
    <row r="32" spans="1:22" s="563" customFormat="1" ht="16.5" customHeight="1" thickBot="1" x14ac:dyDescent="0.25">
      <c r="A32" s="145" t="s">
        <v>43</v>
      </c>
      <c r="B32" s="146"/>
      <c r="C32" s="147"/>
      <c r="D32" s="675"/>
      <c r="E32" s="140" t="s">
        <v>97</v>
      </c>
      <c r="F32" s="142"/>
      <c r="G32" s="109"/>
      <c r="H32" s="684"/>
      <c r="I32" s="104"/>
      <c r="J32" s="104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</row>
    <row r="33" spans="1:22" s="563" customFormat="1" ht="16.5" customHeight="1" thickBot="1" x14ac:dyDescent="0.25">
      <c r="A33" s="148"/>
      <c r="B33" s="149" t="s">
        <v>91</v>
      </c>
      <c r="C33" s="149"/>
      <c r="D33" s="660">
        <f>D4+D9+D13+D19+D22+D26+D27+D28+D29+D32</f>
        <v>0</v>
      </c>
      <c r="E33" s="150"/>
      <c r="F33" s="149" t="s">
        <v>91</v>
      </c>
      <c r="G33" s="149"/>
      <c r="H33" s="660">
        <f>SUM(H4+H26+H27+H28+H29+H32)</f>
        <v>0</v>
      </c>
      <c r="I33" s="104"/>
      <c r="J33" s="104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</row>
    <row r="34" spans="1:22" s="563" customFormat="1" ht="16.5" customHeight="1" thickBot="1" x14ac:dyDescent="0.25">
      <c r="A34" s="999" t="s">
        <v>245</v>
      </c>
      <c r="B34" s="1000"/>
      <c r="C34" s="1000"/>
      <c r="D34" s="1000"/>
      <c r="E34" s="1000"/>
      <c r="F34" s="1000"/>
      <c r="G34" s="1000"/>
      <c r="H34" s="1007"/>
      <c r="I34" s="104"/>
      <c r="J34" s="104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</row>
    <row r="35" spans="1:22" s="563" customFormat="1" ht="16.5" customHeight="1" thickBot="1" x14ac:dyDescent="0.25">
      <c r="A35" s="571" t="s">
        <v>46</v>
      </c>
      <c r="B35" s="106"/>
      <c r="C35" s="107"/>
      <c r="D35" s="687">
        <f>D36+D37+D38</f>
        <v>0</v>
      </c>
      <c r="E35" s="571" t="s">
        <v>71</v>
      </c>
      <c r="F35" s="572"/>
      <c r="G35" s="107"/>
      <c r="H35" s="660">
        <f>H36+H37+H38</f>
        <v>0</v>
      </c>
      <c r="I35" s="104"/>
      <c r="J35" s="104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</row>
    <row r="36" spans="1:22" s="563" customFormat="1" ht="16.5" customHeight="1" x14ac:dyDescent="0.2">
      <c r="A36" s="151"/>
      <c r="B36" s="569" t="s">
        <v>72</v>
      </c>
      <c r="C36" s="152"/>
      <c r="D36" s="676"/>
      <c r="E36" s="153"/>
      <c r="F36" s="569" t="s">
        <v>73</v>
      </c>
      <c r="G36" s="154"/>
      <c r="H36" s="685"/>
      <c r="I36" s="104"/>
      <c r="J36" s="104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</row>
    <row r="37" spans="1:22" s="563" customFormat="1" ht="16.5" customHeight="1" x14ac:dyDescent="0.2">
      <c r="A37" s="151"/>
      <c r="B37" s="118" t="s">
        <v>74</v>
      </c>
      <c r="C37" s="569"/>
      <c r="D37" s="676"/>
      <c r="E37" s="139"/>
      <c r="F37" s="569" t="s">
        <v>75</v>
      </c>
      <c r="G37" s="124"/>
      <c r="H37" s="685"/>
      <c r="I37" s="104"/>
      <c r="J37" s="104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</row>
    <row r="38" spans="1:22" s="563" customFormat="1" ht="16.5" customHeight="1" thickBot="1" x14ac:dyDescent="0.25">
      <c r="A38" s="151"/>
      <c r="B38" s="118" t="s">
        <v>76</v>
      </c>
      <c r="C38" s="118"/>
      <c r="D38" s="677"/>
      <c r="E38" s="139"/>
      <c r="F38" s="991" t="s">
        <v>117</v>
      </c>
      <c r="G38" s="992"/>
      <c r="H38" s="674"/>
      <c r="I38" s="104"/>
      <c r="J38" s="104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</row>
    <row r="39" spans="1:22" ht="18.75" customHeight="1" thickBot="1" x14ac:dyDescent="0.25">
      <c r="A39" s="148"/>
      <c r="B39" s="149" t="s">
        <v>92</v>
      </c>
      <c r="C39" s="149"/>
      <c r="D39" s="678">
        <f>D33+D35</f>
        <v>0</v>
      </c>
      <c r="E39" s="150"/>
      <c r="F39" s="149" t="s">
        <v>93</v>
      </c>
      <c r="G39" s="149"/>
      <c r="H39" s="660">
        <f>H33+H35</f>
        <v>0</v>
      </c>
    </row>
    <row r="40" spans="1:22" ht="19.5" customHeight="1" thickBot="1" x14ac:dyDescent="0.25">
      <c r="A40" s="995" t="s">
        <v>94</v>
      </c>
      <c r="B40" s="996"/>
      <c r="C40" s="997"/>
      <c r="D40" s="679" t="str">
        <f>IF(H39&gt;D39,H39-D39,"")</f>
        <v/>
      </c>
      <c r="E40" s="995" t="s">
        <v>95</v>
      </c>
      <c r="F40" s="996"/>
      <c r="G40" s="997"/>
      <c r="H40" s="686" t="str">
        <f>IF(D39&gt;H39,H39-D39,"")</f>
        <v/>
      </c>
    </row>
    <row r="41" spans="1:22" ht="13.5" customHeight="1" x14ac:dyDescent="0.25">
      <c r="A41" s="543"/>
      <c r="B41" s="544"/>
      <c r="C41" s="544"/>
      <c r="D41" s="545"/>
      <c r="E41" s="99"/>
      <c r="F41" s="99"/>
      <c r="G41" s="99"/>
      <c r="H41" s="156"/>
    </row>
    <row r="42" spans="1:22" ht="13.5" customHeight="1" x14ac:dyDescent="0.25">
      <c r="A42" s="989" t="s">
        <v>288</v>
      </c>
      <c r="B42" s="989"/>
      <c r="C42" s="989"/>
      <c r="D42" s="989"/>
      <c r="E42" s="99"/>
      <c r="F42" s="99"/>
      <c r="G42" s="99"/>
      <c r="H42" s="156"/>
    </row>
    <row r="43" spans="1:22" ht="13.5" customHeight="1" x14ac:dyDescent="0.2">
      <c r="A43" s="501"/>
      <c r="B43" s="99"/>
      <c r="C43" s="99"/>
      <c r="D43" s="155"/>
      <c r="E43" s="99"/>
      <c r="F43" s="99"/>
      <c r="G43" s="99"/>
      <c r="H43" s="156"/>
    </row>
    <row r="44" spans="1:22" ht="13.5" customHeight="1" x14ac:dyDescent="0.2">
      <c r="A44" s="501"/>
      <c r="B44" s="99"/>
      <c r="C44" s="99"/>
      <c r="D44" s="155"/>
      <c r="E44" s="99"/>
      <c r="F44" s="99"/>
      <c r="G44" s="99"/>
      <c r="H44" s="156"/>
    </row>
    <row r="45" spans="1:22" ht="13.5" customHeight="1" x14ac:dyDescent="0.2">
      <c r="A45" s="501"/>
      <c r="B45" s="99"/>
      <c r="C45" s="99"/>
      <c r="D45" s="155"/>
      <c r="E45" s="99"/>
      <c r="F45" s="99"/>
      <c r="G45" s="99"/>
      <c r="H45" s="156"/>
    </row>
    <row r="46" spans="1:22" ht="8.25" customHeight="1" x14ac:dyDescent="0.2">
      <c r="A46" s="501"/>
      <c r="B46" s="99"/>
      <c r="C46" s="99"/>
      <c r="D46" s="155"/>
      <c r="E46" s="99"/>
      <c r="F46" s="99"/>
      <c r="G46" s="99"/>
      <c r="H46" s="156"/>
    </row>
    <row r="47" spans="1:22" ht="9.75" customHeight="1" x14ac:dyDescent="0.2">
      <c r="A47" s="501"/>
      <c r="B47" s="99"/>
      <c r="C47" s="99"/>
      <c r="D47" s="155"/>
      <c r="E47" s="99"/>
      <c r="F47" s="99"/>
      <c r="G47" s="99"/>
      <c r="H47" s="156"/>
    </row>
    <row r="48" spans="1:22" ht="15" customHeight="1" x14ac:dyDescent="0.2">
      <c r="A48" s="714" t="s">
        <v>134</v>
      </c>
      <c r="B48" s="715"/>
      <c r="C48" s="715"/>
      <c r="D48" s="715"/>
      <c r="E48" s="715"/>
      <c r="F48" s="715"/>
      <c r="G48" s="715"/>
      <c r="H48" s="716"/>
      <c r="I48" s="261"/>
    </row>
    <row r="49" spans="1:9" ht="15" customHeight="1" x14ac:dyDescent="0.2">
      <c r="A49" s="733">
        <f>'1-identification'!A67:D67</f>
        <v>0</v>
      </c>
      <c r="B49" s="734"/>
      <c r="C49" s="428">
        <f>'1-identification'!D67</f>
        <v>0</v>
      </c>
      <c r="D49" s="428"/>
      <c r="E49" s="428"/>
      <c r="F49" s="414"/>
      <c r="G49" s="414"/>
      <c r="H49" s="565">
        <f>'1-identification'!I67</f>
        <v>0</v>
      </c>
      <c r="I49" s="191"/>
    </row>
    <row r="50" spans="1:9" ht="15" customHeight="1" x14ac:dyDescent="0.2">
      <c r="A50" s="574" t="s">
        <v>135</v>
      </c>
      <c r="B50" s="381"/>
      <c r="C50" s="709">
        <f>'1-identification'!C68</f>
        <v>0</v>
      </c>
      <c r="D50" s="709"/>
      <c r="E50" s="709"/>
      <c r="F50" s="381" t="s">
        <v>137</v>
      </c>
      <c r="G50" s="709">
        <f>'1-identification'!G68</f>
        <v>0</v>
      </c>
      <c r="H50" s="905"/>
      <c r="I50" s="191"/>
    </row>
    <row r="51" spans="1:9" ht="15" customHeight="1" x14ac:dyDescent="0.2">
      <c r="A51" s="255" t="s">
        <v>136</v>
      </c>
      <c r="B51" s="381"/>
      <c r="C51" s="709">
        <f>'1-identification'!C69:D69</f>
        <v>0</v>
      </c>
      <c r="D51" s="709"/>
      <c r="E51" s="709"/>
      <c r="F51" s="381" t="s">
        <v>151</v>
      </c>
      <c r="G51" s="709">
        <f>'1-identification'!G69</f>
        <v>2016</v>
      </c>
      <c r="H51" s="905"/>
      <c r="I51" s="191"/>
    </row>
    <row r="52" spans="1:9" ht="15" customHeight="1" x14ac:dyDescent="0.2">
      <c r="A52" s="256" t="s">
        <v>150</v>
      </c>
      <c r="B52" s="382"/>
      <c r="C52" s="713" t="str">
        <f>'1-identification'!C70:D70</f>
        <v>Ps Alsh extra scolaire</v>
      </c>
      <c r="D52" s="713"/>
      <c r="E52" s="713"/>
      <c r="F52" s="382" t="s">
        <v>148</v>
      </c>
      <c r="G52" s="713" t="str">
        <f>'1-identification'!G70</f>
        <v>compte de résultat</v>
      </c>
      <c r="H52" s="958"/>
      <c r="I52" s="191"/>
    </row>
    <row r="54" spans="1:9" x14ac:dyDescent="0.2">
      <c r="A54" s="732"/>
      <c r="B54" s="732"/>
      <c r="C54" s="732"/>
      <c r="D54" s="732"/>
      <c r="E54" s="732"/>
      <c r="F54" s="732"/>
      <c r="G54" s="732"/>
      <c r="H54" s="732"/>
    </row>
  </sheetData>
  <sheetProtection password="CF5C" sheet="1" objects="1" scenarios="1"/>
  <mergeCells count="36">
    <mergeCell ref="A42:D42"/>
    <mergeCell ref="A54:H54"/>
    <mergeCell ref="A1:H1"/>
    <mergeCell ref="F38:G38"/>
    <mergeCell ref="F25:G25"/>
    <mergeCell ref="A40:C40"/>
    <mergeCell ref="E40:G40"/>
    <mergeCell ref="A2:H2"/>
    <mergeCell ref="A3:B3"/>
    <mergeCell ref="E3:F3"/>
    <mergeCell ref="E4:G4"/>
    <mergeCell ref="A4:C4"/>
    <mergeCell ref="A34:H34"/>
    <mergeCell ref="A48:H48"/>
    <mergeCell ref="G50:H50"/>
    <mergeCell ref="C51:E51"/>
    <mergeCell ref="F23:G23"/>
    <mergeCell ref="F21:G21"/>
    <mergeCell ref="F16:G16"/>
    <mergeCell ref="F18:G18"/>
    <mergeCell ref="F22:G22"/>
    <mergeCell ref="F20:G20"/>
    <mergeCell ref="H6:H7"/>
    <mergeCell ref="F13:G13"/>
    <mergeCell ref="F14:G14"/>
    <mergeCell ref="F15:G15"/>
    <mergeCell ref="H12:H13"/>
    <mergeCell ref="F6:G7"/>
    <mergeCell ref="H9:H10"/>
    <mergeCell ref="F12:G12"/>
    <mergeCell ref="F9:G10"/>
    <mergeCell ref="C52:E52"/>
    <mergeCell ref="A49:B49"/>
    <mergeCell ref="G52:H52"/>
    <mergeCell ref="G51:H51"/>
    <mergeCell ref="C50:E50"/>
  </mergeCells>
  <hyperlinks>
    <hyperlink ref="A42" location="'Charges supplétives'!A1" display="REFERENCE NOTE CHARGES SUPPLETIVES"/>
  </hyperlinks>
  <pageMargins left="0.19685039370078741" right="0.19685039370078741" top="0.27559055118110237" bottom="0.39370078740157483" header="0.27559055118110237" footer="0.11811023622047245"/>
  <pageSetup paperSize="9" scale="8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showZeros="0" zoomScale="90" zoomScaleNormal="90" workbookViewId="0">
      <selection sqref="A1:G1"/>
    </sheetView>
  </sheetViews>
  <sheetFormatPr baseColWidth="10" defaultRowHeight="12.75" x14ac:dyDescent="0.2"/>
  <cols>
    <col min="1" max="1" width="2.7109375" style="15" customWidth="1"/>
    <col min="2" max="2" width="19.42578125" style="15" customWidth="1"/>
    <col min="3" max="3" width="13.85546875" style="15" customWidth="1"/>
    <col min="4" max="4" width="14.5703125" style="15" customWidth="1"/>
    <col min="5" max="5" width="34.28515625" style="15" customWidth="1"/>
    <col min="6" max="6" width="22.5703125" style="15" customWidth="1"/>
    <col min="7" max="7" width="23.7109375" style="15" customWidth="1"/>
    <col min="8" max="8" width="2.7109375" style="15" customWidth="1"/>
    <col min="9" max="16384" width="11.42578125" style="15"/>
  </cols>
  <sheetData>
    <row r="1" spans="1:21" s="4" customFormat="1" ht="26.25" customHeight="1" x14ac:dyDescent="0.3">
      <c r="A1" s="990" t="s">
        <v>118</v>
      </c>
      <c r="B1" s="990"/>
      <c r="C1" s="990"/>
      <c r="D1" s="990"/>
      <c r="E1" s="990"/>
      <c r="F1" s="990"/>
      <c r="G1" s="990"/>
      <c r="H1" s="99"/>
      <c r="I1" s="99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</row>
    <row r="2" spans="1:21" s="4" customFormat="1" ht="17.25" customHeight="1" x14ac:dyDescent="0.3">
      <c r="A2" s="208"/>
      <c r="B2" s="208"/>
      <c r="C2" s="208"/>
      <c r="D2" s="208"/>
      <c r="E2" s="208"/>
      <c r="F2" s="208"/>
      <c r="G2" s="208"/>
      <c r="H2" s="99"/>
      <c r="I2" s="99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</row>
    <row r="3" spans="1:21" ht="15" customHeight="1" x14ac:dyDescent="0.2">
      <c r="B3" s="1028" t="s">
        <v>131</v>
      </c>
      <c r="C3" s="1029"/>
      <c r="D3" s="1029"/>
      <c r="E3" s="1029"/>
      <c r="F3" s="1029"/>
      <c r="G3" s="1029"/>
    </row>
    <row r="4" spans="1:21" ht="15" customHeight="1" x14ac:dyDescent="0.2">
      <c r="B4" s="1029"/>
      <c r="C4" s="1029"/>
      <c r="D4" s="1029"/>
      <c r="E4" s="1029"/>
      <c r="F4" s="1029"/>
      <c r="G4" s="1029"/>
    </row>
    <row r="5" spans="1:21" ht="15" x14ac:dyDescent="0.25">
      <c r="B5" s="186"/>
      <c r="C5" s="186"/>
      <c r="D5" s="186"/>
      <c r="E5" s="186"/>
      <c r="F5" s="186"/>
      <c r="G5" s="186"/>
    </row>
    <row r="6" spans="1:21" ht="32.25" customHeight="1" x14ac:dyDescent="0.25">
      <c r="B6" s="1030" t="s">
        <v>165</v>
      </c>
      <c r="C6" s="1030"/>
      <c r="D6" s="1030"/>
      <c r="E6" s="1030"/>
      <c r="F6" s="1030"/>
      <c r="G6" s="1030"/>
    </row>
    <row r="7" spans="1:21" ht="32.25" customHeight="1" x14ac:dyDescent="0.25">
      <c r="B7" s="235" t="s">
        <v>145</v>
      </c>
      <c r="C7" s="232"/>
      <c r="D7" s="232"/>
      <c r="E7" s="232"/>
      <c r="F7" s="232"/>
      <c r="G7" s="232"/>
    </row>
    <row r="8" spans="1:21" ht="9.75" customHeight="1" thickBot="1" x14ac:dyDescent="0.25">
      <c r="G8" s="16"/>
    </row>
    <row r="9" spans="1:21" ht="90" customHeight="1" thickBot="1" x14ac:dyDescent="0.25">
      <c r="B9" s="160" t="s">
        <v>98</v>
      </c>
      <c r="C9" s="1024" t="s">
        <v>8</v>
      </c>
      <c r="D9" s="1025"/>
      <c r="E9" s="161" t="s">
        <v>12</v>
      </c>
      <c r="F9" s="162" t="s">
        <v>157</v>
      </c>
      <c r="G9" s="185" t="s">
        <v>158</v>
      </c>
    </row>
    <row r="10" spans="1:21" ht="21" customHeight="1" x14ac:dyDescent="0.2">
      <c r="B10" s="164"/>
      <c r="C10" s="1026"/>
      <c r="D10" s="1027"/>
      <c r="E10" s="354"/>
      <c r="F10" s="355"/>
      <c r="G10" s="356"/>
      <c r="H10" s="166"/>
    </row>
    <row r="11" spans="1:21" ht="21" customHeight="1" x14ac:dyDescent="0.2">
      <c r="B11" s="190"/>
      <c r="C11" s="1010"/>
      <c r="D11" s="1011"/>
      <c r="E11" s="357"/>
      <c r="F11" s="358"/>
      <c r="G11" s="359"/>
      <c r="H11" s="166"/>
    </row>
    <row r="12" spans="1:21" ht="21" customHeight="1" x14ac:dyDescent="0.2">
      <c r="B12" s="190"/>
      <c r="C12" s="1010"/>
      <c r="D12" s="1011"/>
      <c r="E12" s="357"/>
      <c r="F12" s="358"/>
      <c r="G12" s="359"/>
      <c r="H12" s="166"/>
    </row>
    <row r="13" spans="1:21" ht="21" customHeight="1" x14ac:dyDescent="0.2">
      <c r="B13" s="190"/>
      <c r="C13" s="1010"/>
      <c r="D13" s="1011"/>
      <c r="E13" s="357"/>
      <c r="F13" s="358"/>
      <c r="G13" s="359"/>
      <c r="H13" s="166"/>
    </row>
    <row r="14" spans="1:21" ht="21" customHeight="1" x14ac:dyDescent="0.2">
      <c r="B14" s="190"/>
      <c r="C14" s="1010"/>
      <c r="D14" s="1011"/>
      <c r="E14" s="357"/>
      <c r="F14" s="358"/>
      <c r="G14" s="359"/>
      <c r="H14" s="166"/>
    </row>
    <row r="15" spans="1:21" ht="21" customHeight="1" x14ac:dyDescent="0.2">
      <c r="B15" s="167" t="s">
        <v>9</v>
      </c>
      <c r="C15" s="1021"/>
      <c r="D15" s="1011"/>
      <c r="E15" s="357"/>
      <c r="F15" s="360"/>
      <c r="G15" s="361"/>
    </row>
    <row r="16" spans="1:21" ht="21" customHeight="1" x14ac:dyDescent="0.2">
      <c r="B16" s="167"/>
      <c r="C16" s="1008"/>
      <c r="D16" s="1009"/>
      <c r="E16" s="362"/>
      <c r="F16" s="360"/>
      <c r="G16" s="361"/>
    </row>
    <row r="17" spans="2:8" ht="21" customHeight="1" x14ac:dyDescent="0.2">
      <c r="B17" s="190"/>
      <c r="C17" s="1021"/>
      <c r="D17" s="1011"/>
      <c r="E17" s="357"/>
      <c r="F17" s="360"/>
      <c r="G17" s="361"/>
    </row>
    <row r="18" spans="2:8" ht="21" customHeight="1" x14ac:dyDescent="0.2">
      <c r="B18" s="167"/>
      <c r="C18" s="1021"/>
      <c r="D18" s="1011"/>
      <c r="E18" s="357"/>
      <c r="F18" s="360"/>
      <c r="G18" s="361"/>
    </row>
    <row r="19" spans="2:8" ht="21" customHeight="1" x14ac:dyDescent="0.2">
      <c r="B19" s="193"/>
      <c r="C19" s="1022"/>
      <c r="D19" s="1023"/>
      <c r="E19" s="363"/>
      <c r="F19" s="364"/>
      <c r="G19" s="365"/>
    </row>
    <row r="20" spans="2:8" ht="21" customHeight="1" x14ac:dyDescent="0.2">
      <c r="B20" s="190"/>
      <c r="C20" s="1014"/>
      <c r="D20" s="1015"/>
      <c r="E20" s="366"/>
      <c r="F20" s="358"/>
      <c r="G20" s="359"/>
    </row>
    <row r="21" spans="2:8" ht="21" customHeight="1" x14ac:dyDescent="0.2">
      <c r="B21" s="169"/>
      <c r="C21" s="1020"/>
      <c r="D21" s="1019"/>
      <c r="E21" s="357"/>
      <c r="F21" s="360"/>
      <c r="G21" s="361"/>
    </row>
    <row r="22" spans="2:8" ht="21" customHeight="1" x14ac:dyDescent="0.2">
      <c r="B22" s="169"/>
      <c r="C22" s="1018"/>
      <c r="D22" s="1019"/>
      <c r="E22" s="357"/>
      <c r="F22" s="360"/>
      <c r="G22" s="361"/>
    </row>
    <row r="23" spans="2:8" ht="21" customHeight="1" x14ac:dyDescent="0.2">
      <c r="B23" s="169"/>
      <c r="C23" s="1018"/>
      <c r="D23" s="1019"/>
      <c r="E23" s="357"/>
      <c r="F23" s="360"/>
      <c r="G23" s="361"/>
    </row>
    <row r="24" spans="2:8" ht="21" customHeight="1" x14ac:dyDescent="0.2">
      <c r="B24" s="169"/>
      <c r="C24" s="1018"/>
      <c r="D24" s="1019"/>
      <c r="E24" s="357"/>
      <c r="F24" s="360"/>
      <c r="G24" s="361"/>
    </row>
    <row r="25" spans="2:8" ht="21" customHeight="1" x14ac:dyDescent="0.2">
      <c r="B25" s="169" t="s">
        <v>10</v>
      </c>
      <c r="C25" s="1020"/>
      <c r="D25" s="1019"/>
      <c r="E25" s="357"/>
      <c r="F25" s="360"/>
      <c r="G25" s="361"/>
    </row>
    <row r="26" spans="2:8" ht="21" customHeight="1" x14ac:dyDescent="0.2">
      <c r="B26" s="169"/>
      <c r="C26" s="1020"/>
      <c r="D26" s="1019"/>
      <c r="E26" s="357"/>
      <c r="F26" s="360"/>
      <c r="G26" s="361"/>
    </row>
    <row r="27" spans="2:8" ht="21" customHeight="1" x14ac:dyDescent="0.2">
      <c r="B27" s="169"/>
      <c r="C27" s="1020"/>
      <c r="D27" s="1019"/>
      <c r="E27" s="357"/>
      <c r="F27" s="360"/>
      <c r="G27" s="361"/>
    </row>
    <row r="28" spans="2:8" ht="21" customHeight="1" thickBot="1" x14ac:dyDescent="0.25">
      <c r="B28" s="170"/>
      <c r="C28" s="1016"/>
      <c r="D28" s="1017"/>
      <c r="E28" s="367"/>
      <c r="F28" s="368"/>
      <c r="G28" s="369"/>
    </row>
    <row r="29" spans="2:8" ht="24" customHeight="1" thickBot="1" x14ac:dyDescent="0.25">
      <c r="E29" s="171" t="s">
        <v>81</v>
      </c>
      <c r="F29" s="371">
        <f>SUM(F10:F28)</f>
        <v>0</v>
      </c>
      <c r="G29" s="371">
        <f>SUM(G10:G28)</f>
        <v>0</v>
      </c>
    </row>
    <row r="30" spans="2:8" ht="21" customHeight="1" thickBot="1" x14ac:dyDescent="0.25">
      <c r="F30" s="171"/>
      <c r="G30" s="165"/>
    </row>
    <row r="31" spans="2:8" ht="59.25" customHeight="1" thickBot="1" x14ac:dyDescent="0.25">
      <c r="B31" s="160" t="s">
        <v>116</v>
      </c>
      <c r="C31" s="1024" t="s">
        <v>8</v>
      </c>
      <c r="D31" s="1025"/>
      <c r="E31" s="161" t="s">
        <v>12</v>
      </c>
      <c r="F31" s="162" t="s">
        <v>157</v>
      </c>
      <c r="G31" s="163"/>
    </row>
    <row r="32" spans="2:8" ht="21" customHeight="1" x14ac:dyDescent="0.2">
      <c r="B32" s="164"/>
      <c r="C32" s="1008"/>
      <c r="D32" s="1009"/>
      <c r="E32" s="362"/>
      <c r="F32" s="355"/>
      <c r="G32" s="165"/>
      <c r="H32" s="166"/>
    </row>
    <row r="33" spans="2:7" ht="21" customHeight="1" x14ac:dyDescent="0.2">
      <c r="B33" s="167"/>
      <c r="C33" s="1010"/>
      <c r="D33" s="1011"/>
      <c r="E33" s="357"/>
      <c r="F33" s="360"/>
      <c r="G33" s="165"/>
    </row>
    <row r="34" spans="2:7" ht="21" customHeight="1" x14ac:dyDescent="0.2">
      <c r="B34" s="167" t="s">
        <v>9</v>
      </c>
      <c r="C34" s="1021"/>
      <c r="D34" s="1011"/>
      <c r="E34" s="357"/>
      <c r="F34" s="360"/>
      <c r="G34" s="165"/>
    </row>
    <row r="35" spans="2:7" ht="21" customHeight="1" x14ac:dyDescent="0.2">
      <c r="B35" s="167"/>
      <c r="C35" s="1008"/>
      <c r="D35" s="1009"/>
      <c r="E35" s="362"/>
      <c r="F35" s="360"/>
      <c r="G35" s="165"/>
    </row>
    <row r="36" spans="2:7" ht="21" customHeight="1" thickBot="1" x14ac:dyDescent="0.25">
      <c r="B36" s="168"/>
      <c r="C36" s="1012"/>
      <c r="D36" s="1013"/>
      <c r="E36" s="370"/>
      <c r="F36" s="364"/>
      <c r="G36" s="165"/>
    </row>
    <row r="37" spans="2:7" ht="21" customHeight="1" x14ac:dyDescent="0.2">
      <c r="B37" s="164"/>
      <c r="C37" s="1014"/>
      <c r="D37" s="1015"/>
      <c r="E37" s="366"/>
      <c r="F37" s="358"/>
      <c r="G37" s="165"/>
    </row>
    <row r="38" spans="2:7" ht="21" customHeight="1" x14ac:dyDescent="0.2">
      <c r="B38" s="169"/>
      <c r="C38" s="1018"/>
      <c r="D38" s="1019"/>
      <c r="E38" s="357"/>
      <c r="F38" s="360"/>
      <c r="G38" s="165"/>
    </row>
    <row r="39" spans="2:7" ht="21" customHeight="1" x14ac:dyDescent="0.2">
      <c r="B39" s="169" t="s">
        <v>10</v>
      </c>
      <c r="C39" s="1020"/>
      <c r="D39" s="1019"/>
      <c r="E39" s="357"/>
      <c r="F39" s="360"/>
      <c r="G39" s="165"/>
    </row>
    <row r="40" spans="2:7" ht="21" customHeight="1" x14ac:dyDescent="0.2">
      <c r="B40" s="169"/>
      <c r="C40" s="1020"/>
      <c r="D40" s="1019"/>
      <c r="E40" s="357"/>
      <c r="F40" s="360"/>
      <c r="G40" s="165"/>
    </row>
    <row r="41" spans="2:7" ht="21" customHeight="1" thickBot="1" x14ac:dyDescent="0.25">
      <c r="B41" s="170"/>
      <c r="C41" s="1016"/>
      <c r="D41" s="1017"/>
      <c r="E41" s="367"/>
      <c r="F41" s="368"/>
      <c r="G41" s="165"/>
    </row>
    <row r="42" spans="2:7" ht="24" customHeight="1" thickBot="1" x14ac:dyDescent="0.25">
      <c r="E42" s="171" t="s">
        <v>81</v>
      </c>
      <c r="F42" s="371">
        <f>SUM(F32:F41)</f>
        <v>0</v>
      </c>
      <c r="G42" s="165"/>
    </row>
    <row r="43" spans="2:7" ht="9" customHeight="1" x14ac:dyDescent="0.2">
      <c r="F43" s="171"/>
      <c r="G43" s="165"/>
    </row>
    <row r="44" spans="2:7" ht="12" customHeight="1" x14ac:dyDescent="0.2">
      <c r="F44" s="171"/>
      <c r="G44" s="165"/>
    </row>
    <row r="45" spans="2:7" ht="23.25" customHeight="1" thickBot="1" x14ac:dyDescent="0.25">
      <c r="B45" s="172"/>
      <c r="G45" s="81"/>
    </row>
    <row r="46" spans="2:7" ht="23.25" customHeight="1" thickBot="1" x14ac:dyDescent="0.25">
      <c r="F46" s="389" t="s">
        <v>222</v>
      </c>
      <c r="G46" s="289">
        <f>G29*10</f>
        <v>0</v>
      </c>
    </row>
    <row r="47" spans="2:7" ht="23.25" customHeight="1" thickBot="1" x14ac:dyDescent="0.25">
      <c r="G47" s="275"/>
    </row>
    <row r="48" spans="2:7" ht="25.5" customHeight="1" thickBot="1" x14ac:dyDescent="0.25">
      <c r="E48" s="26"/>
      <c r="F48" s="286" t="s">
        <v>166</v>
      </c>
      <c r="G48" s="290">
        <f>(SUM(F10:F28,F32:F41,'7-divers'!J39)) /1820.04</f>
        <v>0</v>
      </c>
    </row>
    <row r="49" spans="1:8" ht="15.75" customHeight="1" x14ac:dyDescent="0.2">
      <c r="E49" s="173"/>
      <c r="F49" s="173"/>
      <c r="G49" s="274"/>
    </row>
    <row r="51" spans="1:8" ht="15" customHeight="1" x14ac:dyDescent="0.2">
      <c r="A51" s="279"/>
      <c r="B51" s="714" t="s">
        <v>134</v>
      </c>
      <c r="C51" s="715"/>
      <c r="D51" s="715"/>
      <c r="E51" s="715"/>
      <c r="F51" s="715"/>
      <c r="G51" s="716"/>
      <c r="H51" s="261"/>
    </row>
    <row r="52" spans="1:8" ht="15" customHeight="1" x14ac:dyDescent="0.2">
      <c r="A52" s="270"/>
      <c r="B52" s="413">
        <f>'1-identification'!A67</f>
        <v>0</v>
      </c>
      <c r="C52" s="414"/>
      <c r="D52" s="414">
        <f>'1-identification'!D67</f>
        <v>0</v>
      </c>
      <c r="E52" s="414"/>
      <c r="F52" s="414"/>
      <c r="G52" s="393">
        <f>'1-identification'!I67</f>
        <v>0</v>
      </c>
      <c r="H52" s="191"/>
    </row>
    <row r="53" spans="1:8" ht="15" customHeight="1" x14ac:dyDescent="0.2">
      <c r="A53" s="279"/>
      <c r="B53" s="254" t="s">
        <v>135</v>
      </c>
      <c r="C53" s="32">
        <f>'1-identification'!C68</f>
        <v>0</v>
      </c>
      <c r="D53" s="32"/>
      <c r="E53" s="32"/>
      <c r="F53" s="257" t="s">
        <v>137</v>
      </c>
      <c r="G53" s="270">
        <f>'1-identification'!G68</f>
        <v>0</v>
      </c>
      <c r="H53" s="240"/>
    </row>
    <row r="54" spans="1:8" ht="15" customHeight="1" x14ac:dyDescent="0.2">
      <c r="A54" s="280"/>
      <c r="B54" s="255" t="s">
        <v>136</v>
      </c>
      <c r="C54" s="32">
        <f>'1-identification'!C69</f>
        <v>0</v>
      </c>
      <c r="D54" s="32"/>
      <c r="E54" s="32"/>
      <c r="F54" s="257" t="s">
        <v>151</v>
      </c>
      <c r="G54" s="399">
        <f>'1-identification'!G69</f>
        <v>2016</v>
      </c>
      <c r="H54" s="240"/>
    </row>
    <row r="55" spans="1:8" ht="15" customHeight="1" x14ac:dyDescent="0.2">
      <c r="A55" s="280"/>
      <c r="B55" s="256" t="s">
        <v>150</v>
      </c>
      <c r="C55" s="242" t="str">
        <f>'1-identification'!C70</f>
        <v>Ps Alsh extra scolaire</v>
      </c>
      <c r="D55" s="242"/>
      <c r="E55" s="284"/>
      <c r="F55" s="258" t="s">
        <v>148</v>
      </c>
      <c r="G55" s="396" t="str">
        <f>'1-identification'!G70</f>
        <v>compte de résultat</v>
      </c>
      <c r="H55" s="240"/>
    </row>
    <row r="57" spans="1:8" x14ac:dyDescent="0.2">
      <c r="B57" s="897"/>
      <c r="C57" s="897"/>
      <c r="D57" s="897"/>
      <c r="E57" s="897"/>
      <c r="F57" s="897"/>
      <c r="G57" s="897"/>
    </row>
  </sheetData>
  <sheetProtection password="CF5C" sheet="1" objects="1" scenarios="1"/>
  <mergeCells count="36">
    <mergeCell ref="B57:G57"/>
    <mergeCell ref="A1:G1"/>
    <mergeCell ref="C10:D10"/>
    <mergeCell ref="C15:D15"/>
    <mergeCell ref="B3:G4"/>
    <mergeCell ref="B6:G6"/>
    <mergeCell ref="C11:D11"/>
    <mergeCell ref="C12:D12"/>
    <mergeCell ref="C13:D13"/>
    <mergeCell ref="C9:D9"/>
    <mergeCell ref="C14:D14"/>
    <mergeCell ref="C23:D23"/>
    <mergeCell ref="C26:D26"/>
    <mergeCell ref="C16:D16"/>
    <mergeCell ref="C17:D17"/>
    <mergeCell ref="C20:D20"/>
    <mergeCell ref="C18:D18"/>
    <mergeCell ref="C19:D19"/>
    <mergeCell ref="C21:D21"/>
    <mergeCell ref="C22:D22"/>
    <mergeCell ref="C34:D34"/>
    <mergeCell ref="C24:D24"/>
    <mergeCell ref="C28:D28"/>
    <mergeCell ref="C27:D27"/>
    <mergeCell ref="C31:D31"/>
    <mergeCell ref="C25:D25"/>
    <mergeCell ref="C41:D41"/>
    <mergeCell ref="C38:D38"/>
    <mergeCell ref="C39:D39"/>
    <mergeCell ref="C40:D40"/>
    <mergeCell ref="B51:G51"/>
    <mergeCell ref="C35:D35"/>
    <mergeCell ref="C32:D32"/>
    <mergeCell ref="C33:D33"/>
    <mergeCell ref="C36:D36"/>
    <mergeCell ref="C37:D37"/>
  </mergeCells>
  <pageMargins left="0.19685039370078741" right="0.19685039370078741" top="0.27559055118110237" bottom="0.39370078740157483" header="0.27559055118110237" footer="0.11811023622047245"/>
  <pageSetup paperSize="9" scale="6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pageSetUpPr fitToPage="1"/>
  </sheetPr>
  <dimension ref="A1:J53"/>
  <sheetViews>
    <sheetView showZeros="0" zoomScaleNormal="100" workbookViewId="0"/>
  </sheetViews>
  <sheetFormatPr baseColWidth="10" defaultRowHeight="12.75" x14ac:dyDescent="0.2"/>
  <cols>
    <col min="1" max="1" width="2.7109375" style="15" customWidth="1"/>
    <col min="2" max="2" width="13.85546875" style="15" customWidth="1"/>
    <col min="3" max="3" width="4" style="15" hidden="1" customWidth="1"/>
    <col min="4" max="4" width="23.28515625" style="15" customWidth="1"/>
    <col min="5" max="5" width="24.85546875" style="15" customWidth="1"/>
    <col min="6" max="6" width="6.140625" style="15" customWidth="1"/>
    <col min="7" max="7" width="12.7109375" style="15" customWidth="1"/>
    <col min="8" max="8" width="18.140625" style="15" customWidth="1"/>
    <col min="9" max="9" width="7.85546875" style="15" customWidth="1"/>
    <col min="10" max="10" width="13.85546875" style="15" customWidth="1"/>
    <col min="11" max="16384" width="11.42578125" style="15"/>
  </cols>
  <sheetData>
    <row r="1" spans="2:10" x14ac:dyDescent="0.2">
      <c r="B1" s="1076" t="s">
        <v>132</v>
      </c>
      <c r="C1" s="1077"/>
      <c r="D1" s="1077"/>
      <c r="E1" s="1077"/>
      <c r="F1" s="1077"/>
      <c r="G1" s="1077"/>
    </row>
    <row r="2" spans="2:10" ht="18.75" customHeight="1" x14ac:dyDescent="0.2">
      <c r="B2" s="1077"/>
      <c r="C2" s="1077"/>
      <c r="D2" s="1077"/>
      <c r="E2" s="1077"/>
      <c r="F2" s="1077"/>
      <c r="G2" s="1077"/>
    </row>
    <row r="3" spans="2:10" ht="9" customHeight="1" x14ac:dyDescent="0.2">
      <c r="B3" s="1077"/>
      <c r="C3" s="1077"/>
      <c r="D3" s="1077"/>
      <c r="E3" s="1077"/>
      <c r="F3" s="1077"/>
      <c r="G3" s="1077"/>
    </row>
    <row r="4" spans="2:10" ht="14.25" x14ac:dyDescent="0.2">
      <c r="B4" s="174" t="s">
        <v>155</v>
      </c>
      <c r="C4" s="174"/>
    </row>
    <row r="5" spans="2:10" ht="13.5" thickBot="1" x14ac:dyDescent="0.25">
      <c r="I5" s="189"/>
      <c r="J5" s="189"/>
    </row>
    <row r="6" spans="2:10" ht="15" thickBot="1" x14ac:dyDescent="0.25">
      <c r="B6" s="1080" t="s">
        <v>0</v>
      </c>
      <c r="C6" s="1081"/>
      <c r="D6" s="1081"/>
      <c r="E6" s="1078" t="s">
        <v>1</v>
      </c>
      <c r="F6" s="1079"/>
      <c r="G6" s="1045" t="s">
        <v>105</v>
      </c>
      <c r="H6" s="1046"/>
      <c r="I6" s="189"/>
      <c r="J6" s="189"/>
    </row>
    <row r="7" spans="2:10" ht="24.95" customHeight="1" x14ac:dyDescent="0.2">
      <c r="B7" s="1064"/>
      <c r="C7" s="1065"/>
      <c r="D7" s="1066"/>
      <c r="E7" s="1062"/>
      <c r="F7" s="1063"/>
      <c r="G7" s="1055"/>
      <c r="H7" s="1056"/>
      <c r="I7" s="189"/>
      <c r="J7" s="189"/>
    </row>
    <row r="8" spans="2:10" ht="24.95" customHeight="1" x14ac:dyDescent="0.2">
      <c r="B8" s="1047"/>
      <c r="C8" s="1048"/>
      <c r="D8" s="1049"/>
      <c r="E8" s="1067"/>
      <c r="F8" s="1068"/>
      <c r="G8" s="1053"/>
      <c r="H8" s="1054"/>
      <c r="I8" s="189"/>
      <c r="J8" s="189"/>
    </row>
    <row r="9" spans="2:10" ht="24.95" customHeight="1" x14ac:dyDescent="0.2">
      <c r="B9" s="1047"/>
      <c r="C9" s="1048"/>
      <c r="D9" s="1049"/>
      <c r="E9" s="1067"/>
      <c r="F9" s="1068"/>
      <c r="G9" s="1053"/>
      <c r="H9" s="1054"/>
      <c r="I9" s="189"/>
      <c r="J9" s="189"/>
    </row>
    <row r="10" spans="2:10" ht="24.95" customHeight="1" x14ac:dyDescent="0.2">
      <c r="B10" s="1047"/>
      <c r="C10" s="1048"/>
      <c r="D10" s="1049"/>
      <c r="E10" s="1067"/>
      <c r="F10" s="1068"/>
      <c r="G10" s="1053"/>
      <c r="H10" s="1054"/>
      <c r="I10" s="189"/>
      <c r="J10" s="189"/>
    </row>
    <row r="11" spans="2:10" ht="24.95" customHeight="1" x14ac:dyDescent="0.2">
      <c r="B11" s="1047"/>
      <c r="C11" s="1048"/>
      <c r="D11" s="1049"/>
      <c r="E11" s="1067"/>
      <c r="F11" s="1068"/>
      <c r="G11" s="1053"/>
      <c r="H11" s="1054"/>
      <c r="I11" s="189"/>
      <c r="J11" s="189"/>
    </row>
    <row r="12" spans="2:10" ht="24.95" customHeight="1" x14ac:dyDescent="0.2">
      <c r="B12" s="1047"/>
      <c r="C12" s="1048"/>
      <c r="D12" s="1049"/>
      <c r="E12" s="1067"/>
      <c r="F12" s="1068"/>
      <c r="G12" s="1053"/>
      <c r="H12" s="1054"/>
      <c r="I12" s="189"/>
      <c r="J12" s="189"/>
    </row>
    <row r="13" spans="2:10" ht="24.95" customHeight="1" x14ac:dyDescent="0.2">
      <c r="B13" s="1047"/>
      <c r="C13" s="1048"/>
      <c r="D13" s="1049"/>
      <c r="E13" s="1067"/>
      <c r="F13" s="1068"/>
      <c r="G13" s="1053"/>
      <c r="H13" s="1054"/>
      <c r="I13" s="189"/>
      <c r="J13" s="189"/>
    </row>
    <row r="14" spans="2:10" ht="24.95" customHeight="1" thickBot="1" x14ac:dyDescent="0.25">
      <c r="B14" s="1050"/>
      <c r="C14" s="1051"/>
      <c r="D14" s="1052"/>
      <c r="E14" s="1069"/>
      <c r="F14" s="1070"/>
      <c r="G14" s="1059"/>
      <c r="H14" s="1060"/>
      <c r="I14" s="189"/>
      <c r="J14" s="189"/>
    </row>
    <row r="15" spans="2:10" ht="15.75" customHeight="1" x14ac:dyDescent="0.2">
      <c r="B15" s="175"/>
      <c r="C15" s="175"/>
      <c r="D15" s="175"/>
      <c r="E15" s="1071"/>
      <c r="F15" s="1072"/>
      <c r="G15" s="175"/>
      <c r="H15" s="175"/>
      <c r="I15" s="175"/>
    </row>
    <row r="16" spans="2:10" ht="23.25" customHeight="1" x14ac:dyDescent="0.2">
      <c r="B16" s="1061" t="s">
        <v>104</v>
      </c>
      <c r="C16" s="1061"/>
      <c r="D16" s="1061"/>
      <c r="E16" s="1061"/>
      <c r="F16" s="1061"/>
      <c r="G16" s="1061"/>
    </row>
    <row r="17" spans="2:10" ht="21" customHeight="1" x14ac:dyDescent="0.25">
      <c r="B17" s="1075" t="s">
        <v>120</v>
      </c>
      <c r="C17" s="1075"/>
      <c r="D17" s="1075"/>
      <c r="E17" s="1075"/>
      <c r="F17" s="1075"/>
      <c r="G17" s="1075"/>
      <c r="H17" s="1075"/>
      <c r="I17" s="1075"/>
    </row>
    <row r="18" spans="2:10" ht="16.5" customHeight="1" x14ac:dyDescent="0.2">
      <c r="B18" s="174" t="s">
        <v>2</v>
      </c>
    </row>
    <row r="19" spans="2:10" ht="13.5" thickBot="1" x14ac:dyDescent="0.25"/>
    <row r="20" spans="2:10" ht="76.5" customHeight="1" thickBot="1" x14ac:dyDescent="0.25">
      <c r="B20" s="1073" t="s">
        <v>3</v>
      </c>
      <c r="C20" s="1074"/>
      <c r="D20" s="162" t="s">
        <v>167</v>
      </c>
      <c r="E20" s="161" t="s">
        <v>4</v>
      </c>
      <c r="F20" s="1057" t="s">
        <v>5</v>
      </c>
      <c r="G20" s="1024"/>
      <c r="H20" s="1024"/>
      <c r="I20" s="1058"/>
      <c r="J20" s="160" t="s">
        <v>119</v>
      </c>
    </row>
    <row r="21" spans="2:10" ht="20.100000000000001" customHeight="1" x14ac:dyDescent="0.2">
      <c r="B21" s="1042" t="s">
        <v>6</v>
      </c>
      <c r="C21" s="1041"/>
      <c r="D21" s="6"/>
      <c r="E21" s="228"/>
      <c r="F21" s="1037"/>
      <c r="G21" s="1038"/>
      <c r="H21" s="1038"/>
      <c r="I21" s="1039"/>
      <c r="J21" s="281"/>
    </row>
    <row r="22" spans="2:10" ht="20.100000000000001" customHeight="1" x14ac:dyDescent="0.2">
      <c r="B22" s="1042"/>
      <c r="C22" s="1041"/>
      <c r="D22" s="7"/>
      <c r="E22" s="229"/>
      <c r="F22" s="1031"/>
      <c r="G22" s="1032"/>
      <c r="H22" s="1032"/>
      <c r="I22" s="1033"/>
      <c r="J22" s="282"/>
    </row>
    <row r="23" spans="2:10" ht="20.100000000000001" customHeight="1" x14ac:dyDescent="0.2">
      <c r="B23" s="1042"/>
      <c r="C23" s="1041"/>
      <c r="D23" s="431"/>
      <c r="E23" s="229"/>
      <c r="F23" s="1031"/>
      <c r="G23" s="1032"/>
      <c r="H23" s="1032"/>
      <c r="I23" s="1033"/>
      <c r="J23" s="282"/>
    </row>
    <row r="24" spans="2:10" ht="20.100000000000001" customHeight="1" x14ac:dyDescent="0.2">
      <c r="B24" s="1042"/>
      <c r="C24" s="1041"/>
      <c r="D24" s="7"/>
      <c r="E24" s="229"/>
      <c r="F24" s="1031"/>
      <c r="G24" s="1032"/>
      <c r="H24" s="1032"/>
      <c r="I24" s="1033"/>
      <c r="J24" s="282"/>
    </row>
    <row r="25" spans="2:10" ht="20.100000000000001" customHeight="1" x14ac:dyDescent="0.2">
      <c r="B25" s="1042"/>
      <c r="C25" s="1041"/>
      <c r="D25" s="8"/>
      <c r="E25" s="229"/>
      <c r="F25" s="1031"/>
      <c r="G25" s="1032"/>
      <c r="H25" s="1032"/>
      <c r="I25" s="1033"/>
      <c r="J25" s="282"/>
    </row>
    <row r="26" spans="2:10" ht="20.100000000000001" customHeight="1" thickBot="1" x14ac:dyDescent="0.25">
      <c r="B26" s="1043"/>
      <c r="C26" s="1044"/>
      <c r="D26" s="8"/>
      <c r="E26" s="230"/>
      <c r="F26" s="1034"/>
      <c r="G26" s="1035"/>
      <c r="H26" s="1035"/>
      <c r="I26" s="1036"/>
      <c r="J26" s="282"/>
    </row>
    <row r="27" spans="2:10" ht="20.100000000000001" customHeight="1" x14ac:dyDescent="0.2">
      <c r="B27" s="1042" t="s">
        <v>7</v>
      </c>
      <c r="C27" s="1041"/>
      <c r="D27" s="6"/>
      <c r="E27" s="228"/>
      <c r="F27" s="1037"/>
      <c r="G27" s="1038"/>
      <c r="H27" s="1038"/>
      <c r="I27" s="1039"/>
      <c r="J27" s="283"/>
    </row>
    <row r="28" spans="2:10" ht="20.100000000000001" customHeight="1" x14ac:dyDescent="0.2">
      <c r="B28" s="1042"/>
      <c r="C28" s="1041"/>
      <c r="D28" s="7"/>
      <c r="E28" s="229"/>
      <c r="F28" s="1031"/>
      <c r="G28" s="1032"/>
      <c r="H28" s="1032"/>
      <c r="I28" s="1033"/>
      <c r="J28" s="282"/>
    </row>
    <row r="29" spans="2:10" ht="20.100000000000001" customHeight="1" x14ac:dyDescent="0.2">
      <c r="B29" s="1042"/>
      <c r="C29" s="1041"/>
      <c r="D29" s="7"/>
      <c r="E29" s="229"/>
      <c r="F29" s="1031"/>
      <c r="G29" s="1032"/>
      <c r="H29" s="1032"/>
      <c r="I29" s="1033"/>
      <c r="J29" s="282"/>
    </row>
    <row r="30" spans="2:10" ht="20.100000000000001" customHeight="1" x14ac:dyDescent="0.2">
      <c r="B30" s="1042"/>
      <c r="C30" s="1041"/>
      <c r="D30" s="7"/>
      <c r="E30" s="229"/>
      <c r="F30" s="1031"/>
      <c r="G30" s="1032"/>
      <c r="H30" s="1032"/>
      <c r="I30" s="1033"/>
      <c r="J30" s="282"/>
    </row>
    <row r="31" spans="2:10" ht="20.100000000000001" customHeight="1" x14ac:dyDescent="0.2">
      <c r="B31" s="1042"/>
      <c r="C31" s="1041"/>
      <c r="D31" s="7"/>
      <c r="E31" s="229"/>
      <c r="F31" s="1031"/>
      <c r="G31" s="1032"/>
      <c r="H31" s="1032"/>
      <c r="I31" s="1033"/>
      <c r="J31" s="282"/>
    </row>
    <row r="32" spans="2:10" ht="20.100000000000001" customHeight="1" thickBot="1" x14ac:dyDescent="0.25">
      <c r="B32" s="1043"/>
      <c r="C32" s="1044"/>
      <c r="D32" s="9"/>
      <c r="E32" s="230"/>
      <c r="F32" s="1034"/>
      <c r="G32" s="1035"/>
      <c r="H32" s="1035"/>
      <c r="I32" s="1036"/>
      <c r="J32" s="282"/>
    </row>
    <row r="33" spans="1:10" ht="20.100000000000001" customHeight="1" x14ac:dyDescent="0.2">
      <c r="B33" s="1040" t="s">
        <v>111</v>
      </c>
      <c r="C33" s="1041"/>
      <c r="D33" s="6"/>
      <c r="E33" s="228"/>
      <c r="F33" s="1037"/>
      <c r="G33" s="1038"/>
      <c r="H33" s="1038"/>
      <c r="I33" s="1039"/>
      <c r="J33" s="276"/>
    </row>
    <row r="34" spans="1:10" ht="20.100000000000001" customHeight="1" x14ac:dyDescent="0.2">
      <c r="B34" s="1042"/>
      <c r="C34" s="1041"/>
      <c r="D34" s="8"/>
      <c r="E34" s="228"/>
      <c r="F34" s="1031"/>
      <c r="G34" s="1032"/>
      <c r="H34" s="1032"/>
      <c r="I34" s="1033"/>
      <c r="J34" s="277"/>
    </row>
    <row r="35" spans="1:10" ht="20.100000000000001" customHeight="1" x14ac:dyDescent="0.2">
      <c r="B35" s="1042"/>
      <c r="C35" s="1041"/>
      <c r="D35" s="8"/>
      <c r="E35" s="228"/>
      <c r="F35" s="1031"/>
      <c r="G35" s="1032"/>
      <c r="H35" s="1032"/>
      <c r="I35" s="1033"/>
      <c r="J35" s="277"/>
    </row>
    <row r="36" spans="1:10" ht="20.100000000000001" customHeight="1" x14ac:dyDescent="0.2">
      <c r="B36" s="1042"/>
      <c r="C36" s="1041"/>
      <c r="D36" s="7"/>
      <c r="E36" s="229"/>
      <c r="F36" s="1031"/>
      <c r="G36" s="1032"/>
      <c r="H36" s="1032"/>
      <c r="I36" s="1033"/>
      <c r="J36" s="277"/>
    </row>
    <row r="37" spans="1:10" ht="20.100000000000001" customHeight="1" x14ac:dyDescent="0.2">
      <c r="B37" s="1042"/>
      <c r="C37" s="1041"/>
      <c r="D37" s="7"/>
      <c r="E37" s="229"/>
      <c r="F37" s="1031"/>
      <c r="G37" s="1032"/>
      <c r="H37" s="1032"/>
      <c r="I37" s="1033"/>
      <c r="J37" s="277"/>
    </row>
    <row r="38" spans="1:10" ht="20.100000000000001" customHeight="1" thickBot="1" x14ac:dyDescent="0.25">
      <c r="B38" s="1043"/>
      <c r="C38" s="1044"/>
      <c r="D38" s="9"/>
      <c r="E38" s="230"/>
      <c r="F38" s="1034"/>
      <c r="G38" s="1035"/>
      <c r="H38" s="1035"/>
      <c r="I38" s="1036"/>
      <c r="J38" s="278"/>
    </row>
    <row r="39" spans="1:10" ht="26.25" customHeight="1" thickBot="1" x14ac:dyDescent="0.25">
      <c r="B39" s="1082" t="s">
        <v>26</v>
      </c>
      <c r="C39" s="1083"/>
      <c r="D39" s="1084"/>
      <c r="E39" s="292">
        <f>SUM(E21:E38)</f>
        <v>0</v>
      </c>
      <c r="F39" s="184"/>
      <c r="G39" s="184"/>
      <c r="J39" s="291">
        <f>SUM(J33:J38)</f>
        <v>0</v>
      </c>
    </row>
    <row r="40" spans="1:10" ht="16.5" x14ac:dyDescent="0.2">
      <c r="B40" s="260"/>
      <c r="C40" s="260"/>
      <c r="D40" s="260"/>
      <c r="E40" s="262"/>
      <c r="F40" s="184"/>
      <c r="G40" s="184"/>
    </row>
    <row r="41" spans="1:10" ht="16.5" x14ac:dyDescent="0.2">
      <c r="B41" s="260"/>
      <c r="C41" s="260"/>
      <c r="D41" s="260"/>
      <c r="E41" s="262"/>
      <c r="F41" s="184"/>
      <c r="G41" s="184"/>
    </row>
    <row r="42" spans="1:10" ht="16.5" x14ac:dyDescent="0.2">
      <c r="B42" s="260"/>
      <c r="C42" s="260"/>
      <c r="D42" s="260"/>
      <c r="E42" s="262"/>
      <c r="F42" s="184"/>
      <c r="G42" s="184"/>
    </row>
    <row r="43" spans="1:10" ht="16.5" x14ac:dyDescent="0.2">
      <c r="B43" s="260"/>
      <c r="C43" s="260"/>
      <c r="D43" s="260"/>
      <c r="E43" s="262"/>
      <c r="F43" s="184"/>
      <c r="G43" s="184"/>
    </row>
    <row r="44" spans="1:10" ht="16.5" x14ac:dyDescent="0.2">
      <c r="B44" s="260"/>
      <c r="C44" s="260"/>
      <c r="D44" s="260"/>
      <c r="E44" s="262"/>
      <c r="F44" s="184"/>
      <c r="G44" s="184"/>
    </row>
    <row r="47" spans="1:10" ht="15" customHeight="1" x14ac:dyDescent="0.2">
      <c r="A47" s="269"/>
      <c r="B47" s="1085" t="s">
        <v>134</v>
      </c>
      <c r="C47" s="1086"/>
      <c r="D47" s="1086"/>
      <c r="E47" s="1086"/>
      <c r="F47" s="1086"/>
      <c r="G47" s="1086"/>
      <c r="H47" s="1086"/>
      <c r="I47" s="1086"/>
      <c r="J47" s="1087"/>
    </row>
    <row r="48" spans="1:10" ht="15" customHeight="1" x14ac:dyDescent="0.2">
      <c r="A48" s="270"/>
      <c r="B48" s="413">
        <f>'1-identification'!A67</f>
        <v>0</v>
      </c>
      <c r="C48" s="414"/>
      <c r="D48" s="414"/>
      <c r="E48" s="414">
        <f>'1-identification'!D67</f>
        <v>0</v>
      </c>
      <c r="F48" s="414"/>
      <c r="G48" s="414"/>
      <c r="H48" s="414"/>
      <c r="I48" s="414"/>
      <c r="J48" s="398">
        <f>'1-identification'!I67</f>
        <v>0</v>
      </c>
    </row>
    <row r="49" spans="1:10" ht="15" customHeight="1" x14ac:dyDescent="0.2">
      <c r="A49" s="279"/>
      <c r="B49" s="254" t="s">
        <v>135</v>
      </c>
      <c r="C49" s="13" t="s">
        <v>147</v>
      </c>
      <c r="D49" s="13">
        <f>'1-identification'!C68</f>
        <v>0</v>
      </c>
      <c r="E49" s="257"/>
      <c r="F49" s="257" t="s">
        <v>137</v>
      </c>
      <c r="G49" s="32"/>
      <c r="H49" s="394">
        <f>'1-identification'!G68</f>
        <v>0</v>
      </c>
      <c r="I49" s="32"/>
      <c r="J49" s="239"/>
    </row>
    <row r="50" spans="1:10" ht="15" customHeight="1" x14ac:dyDescent="0.2">
      <c r="A50" s="280"/>
      <c r="B50" s="255" t="s">
        <v>136</v>
      </c>
      <c r="C50" s="709">
        <f>'1-identification'!C69</f>
        <v>0</v>
      </c>
      <c r="D50" s="709"/>
      <c r="E50" s="257"/>
      <c r="F50" s="257" t="s">
        <v>151</v>
      </c>
      <c r="G50" s="32"/>
      <c r="H50" s="394">
        <f>'1-identification'!G69</f>
        <v>2016</v>
      </c>
      <c r="I50" s="32"/>
      <c r="J50" s="239"/>
    </row>
    <row r="51" spans="1:10" ht="15" customHeight="1" x14ac:dyDescent="0.2">
      <c r="A51" s="280"/>
      <c r="B51" s="256" t="s">
        <v>150</v>
      </c>
      <c r="C51" s="713" t="str">
        <f>'1-identification'!C70</f>
        <v>Ps Alsh extra scolaire</v>
      </c>
      <c r="D51" s="713"/>
      <c r="E51" s="258"/>
      <c r="F51" s="1088" t="s">
        <v>148</v>
      </c>
      <c r="G51" s="1088"/>
      <c r="H51" s="395" t="str">
        <f>'1-identification'!G70</f>
        <v>compte de résultat</v>
      </c>
      <c r="I51" s="242"/>
      <c r="J51" s="243"/>
    </row>
    <row r="53" spans="1:10" x14ac:dyDescent="0.2">
      <c r="B53" s="897"/>
      <c r="C53" s="897"/>
      <c r="D53" s="897"/>
      <c r="E53" s="897"/>
      <c r="F53" s="897"/>
      <c r="G53" s="897"/>
      <c r="H53" s="897"/>
      <c r="I53" s="897"/>
      <c r="J53" s="897"/>
    </row>
  </sheetData>
  <sheetProtection password="CF5C" sheet="1" objects="1" scenarios="1"/>
  <mergeCells count="60">
    <mergeCell ref="B53:J53"/>
    <mergeCell ref="B39:D39"/>
    <mergeCell ref="B47:J47"/>
    <mergeCell ref="C50:D50"/>
    <mergeCell ref="F51:G51"/>
    <mergeCell ref="C51:D51"/>
    <mergeCell ref="B1:G3"/>
    <mergeCell ref="E6:F6"/>
    <mergeCell ref="B6:D6"/>
    <mergeCell ref="E8:F8"/>
    <mergeCell ref="E9:F9"/>
    <mergeCell ref="B27:C32"/>
    <mergeCell ref="E15:F15"/>
    <mergeCell ref="B20:C20"/>
    <mergeCell ref="F25:I25"/>
    <mergeCell ref="F22:I22"/>
    <mergeCell ref="F23:I23"/>
    <mergeCell ref="F24:I24"/>
    <mergeCell ref="B21:C26"/>
    <mergeCell ref="B17:I17"/>
    <mergeCell ref="F26:I26"/>
    <mergeCell ref="F27:I27"/>
    <mergeCell ref="F28:I28"/>
    <mergeCell ref="F29:I29"/>
    <mergeCell ref="G14:H14"/>
    <mergeCell ref="B16:G16"/>
    <mergeCell ref="E7:F7"/>
    <mergeCell ref="B7:D7"/>
    <mergeCell ref="E12:F12"/>
    <mergeCell ref="E14:F14"/>
    <mergeCell ref="B9:D9"/>
    <mergeCell ref="E10:F10"/>
    <mergeCell ref="E11:F11"/>
    <mergeCell ref="B8:D8"/>
    <mergeCell ref="E13:F13"/>
    <mergeCell ref="B33:C38"/>
    <mergeCell ref="G6:H6"/>
    <mergeCell ref="B10:D10"/>
    <mergeCell ref="B11:D11"/>
    <mergeCell ref="B12:D12"/>
    <mergeCell ref="B13:D13"/>
    <mergeCell ref="B14:D14"/>
    <mergeCell ref="G11:H11"/>
    <mergeCell ref="G12:H12"/>
    <mergeCell ref="G13:H13"/>
    <mergeCell ref="G7:H7"/>
    <mergeCell ref="G8:H8"/>
    <mergeCell ref="G9:H9"/>
    <mergeCell ref="G10:H10"/>
    <mergeCell ref="F20:I20"/>
    <mergeCell ref="F21:I21"/>
    <mergeCell ref="F36:I36"/>
    <mergeCell ref="F37:I37"/>
    <mergeCell ref="F38:I38"/>
    <mergeCell ref="F30:I30"/>
    <mergeCell ref="F31:I31"/>
    <mergeCell ref="F32:I32"/>
    <mergeCell ref="F33:I33"/>
    <mergeCell ref="F34:I34"/>
    <mergeCell ref="F35:I35"/>
  </mergeCells>
  <pageMargins left="0.19685039370078741" right="0.19685039370078741" top="0.27559055118110237" bottom="0.39370078740157483" header="0.27559055118110237" footer="0.11811023622047245"/>
  <pageSetup paperSize="9" scale="77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6"/>
  <sheetViews>
    <sheetView showGridLines="0" showZeros="0" zoomScaleNormal="100" workbookViewId="0"/>
  </sheetViews>
  <sheetFormatPr baseColWidth="10" defaultRowHeight="12.75" x14ac:dyDescent="0.2"/>
  <cols>
    <col min="1" max="1" width="1.140625" style="4" customWidth="1"/>
    <col min="2" max="2" width="13" style="4" customWidth="1"/>
    <col min="3" max="3" width="8.140625" style="4" customWidth="1"/>
    <col min="4" max="4" width="11" style="4" customWidth="1"/>
    <col min="5" max="5" width="13.28515625" style="4" customWidth="1"/>
    <col min="6" max="6" width="9.28515625" style="4" customWidth="1"/>
    <col min="7" max="7" width="14.28515625" style="4" customWidth="1"/>
    <col min="8" max="8" width="12.140625" style="4" customWidth="1"/>
    <col min="9" max="9" width="12.42578125" style="4" customWidth="1"/>
    <col min="10" max="10" width="1.5703125" style="188" customWidth="1"/>
    <col min="11" max="11" width="6" style="188" customWidth="1"/>
    <col min="12" max="12" width="5.140625" style="4" customWidth="1"/>
    <col min="13" max="16384" width="11.42578125" style="4"/>
  </cols>
  <sheetData>
    <row r="1" spans="1:10" ht="9.75" customHeight="1" x14ac:dyDescent="0.2">
      <c r="A1" s="34"/>
      <c r="B1" s="35"/>
      <c r="C1" s="35"/>
      <c r="D1" s="35"/>
      <c r="E1" s="35"/>
      <c r="F1" s="35"/>
      <c r="G1" s="35"/>
      <c r="H1" s="35"/>
      <c r="I1" s="35"/>
      <c r="J1" s="56"/>
    </row>
    <row r="2" spans="1:10" ht="5.25" customHeight="1" x14ac:dyDescent="0.2">
      <c r="A2" s="37"/>
      <c r="B2" s="16"/>
      <c r="C2" s="16"/>
      <c r="D2" s="16"/>
      <c r="E2" s="16"/>
      <c r="F2" s="16"/>
      <c r="G2" s="16"/>
      <c r="H2" s="16"/>
      <c r="I2" s="16"/>
      <c r="J2" s="58"/>
    </row>
    <row r="3" spans="1:10" ht="16.5" customHeight="1" x14ac:dyDescent="0.2">
      <c r="A3" s="37"/>
      <c r="B3" s="1089" t="s">
        <v>223</v>
      </c>
      <c r="C3" s="1089"/>
      <c r="D3" s="1089"/>
      <c r="E3" s="1089"/>
      <c r="F3" s="1089"/>
      <c r="G3" s="1089"/>
      <c r="H3" s="1089"/>
      <c r="I3" s="1089"/>
      <c r="J3" s="58"/>
    </row>
    <row r="4" spans="1:10" ht="121.5" customHeight="1" x14ac:dyDescent="0.2">
      <c r="A4" s="37"/>
      <c r="B4" s="1090" t="s">
        <v>286</v>
      </c>
      <c r="C4" s="1090"/>
      <c r="D4" s="1090"/>
      <c r="E4" s="1090"/>
      <c r="F4" s="1090"/>
      <c r="G4" s="1090"/>
      <c r="H4" s="1090"/>
      <c r="I4" s="1090"/>
      <c r="J4" s="58"/>
    </row>
    <row r="5" spans="1:10" ht="399.95" customHeight="1" x14ac:dyDescent="0.2">
      <c r="A5" s="37"/>
      <c r="B5" s="1091"/>
      <c r="C5" s="1092"/>
      <c r="D5" s="1092"/>
      <c r="E5" s="1092"/>
      <c r="F5" s="1092"/>
      <c r="G5" s="1092"/>
      <c r="H5" s="1092"/>
      <c r="I5" s="1092"/>
      <c r="J5" s="58"/>
    </row>
    <row r="6" spans="1:10" ht="23.25" customHeight="1" thickBot="1" x14ac:dyDescent="0.25">
      <c r="A6" s="51"/>
      <c r="B6" s="52"/>
      <c r="C6" s="52"/>
      <c r="D6" s="52"/>
      <c r="E6" s="52"/>
      <c r="F6" s="52"/>
      <c r="G6" s="52"/>
      <c r="H6" s="52"/>
      <c r="I6" s="52"/>
      <c r="J6" s="73"/>
    </row>
    <row r="7" spans="1:10" ht="12" customHeight="1" x14ac:dyDescent="0.2">
      <c r="A7" s="16"/>
      <c r="B7" s="16"/>
      <c r="C7" s="16"/>
      <c r="D7" s="16"/>
      <c r="E7" s="16"/>
      <c r="F7" s="16"/>
      <c r="G7" s="16"/>
      <c r="H7" s="16"/>
      <c r="I7" s="16"/>
      <c r="J7" s="59"/>
    </row>
    <row r="10" spans="1:10" ht="15" customHeight="1" x14ac:dyDescent="0.2">
      <c r="A10" s="1085" t="s">
        <v>134</v>
      </c>
      <c r="B10" s="1086"/>
      <c r="C10" s="1086"/>
      <c r="D10" s="1086"/>
      <c r="E10" s="1086"/>
      <c r="F10" s="1086"/>
      <c r="G10" s="1086"/>
      <c r="H10" s="1086"/>
      <c r="I10" s="1086"/>
      <c r="J10" s="1087"/>
    </row>
    <row r="11" spans="1:10" ht="15" customHeight="1" x14ac:dyDescent="0.2">
      <c r="A11" s="733">
        <f>'1-identification'!A67</f>
        <v>0</v>
      </c>
      <c r="B11" s="734"/>
      <c r="C11" s="734"/>
      <c r="D11" s="414">
        <f>'1-identification'!D67:F67</f>
        <v>0</v>
      </c>
      <c r="E11" s="414"/>
      <c r="F11" s="414"/>
      <c r="G11" s="414"/>
      <c r="H11" s="414"/>
      <c r="I11" s="397">
        <f>'1-identification'!I67</f>
        <v>0</v>
      </c>
      <c r="J11" s="415"/>
    </row>
    <row r="12" spans="1:10" ht="15" customHeight="1" x14ac:dyDescent="0.2">
      <c r="A12" s="1093" t="s">
        <v>135</v>
      </c>
      <c r="B12" s="1094"/>
      <c r="C12" s="32"/>
      <c r="D12" s="709">
        <f>'1-identification'!C68</f>
        <v>0</v>
      </c>
      <c r="E12" s="709"/>
      <c r="F12" s="257" t="s">
        <v>137</v>
      </c>
      <c r="G12" s="257"/>
      <c r="H12" s="709">
        <f>'1-identification'!G68</f>
        <v>0</v>
      </c>
      <c r="I12" s="709"/>
      <c r="J12" s="239"/>
    </row>
    <row r="13" spans="1:10" ht="15" customHeight="1" x14ac:dyDescent="0.2">
      <c r="A13" s="1093" t="s">
        <v>136</v>
      </c>
      <c r="B13" s="1095"/>
      <c r="C13" s="32"/>
      <c r="D13" s="709">
        <f>'1-identification'!C69</f>
        <v>0</v>
      </c>
      <c r="E13" s="709"/>
      <c r="F13" s="257" t="s">
        <v>151</v>
      </c>
      <c r="G13" s="257"/>
      <c r="H13" s="709">
        <f>'1-identification'!G69</f>
        <v>2016</v>
      </c>
      <c r="I13" s="709"/>
      <c r="J13" s="239"/>
    </row>
    <row r="14" spans="1:10" ht="15" customHeight="1" x14ac:dyDescent="0.2">
      <c r="A14" s="1096" t="s">
        <v>150</v>
      </c>
      <c r="B14" s="1097"/>
      <c r="C14" s="242"/>
      <c r="D14" s="713" t="str">
        <f>'1-identification'!C70</f>
        <v>Ps Alsh extra scolaire</v>
      </c>
      <c r="E14" s="713"/>
      <c r="F14" s="258" t="s">
        <v>148</v>
      </c>
      <c r="G14" s="258"/>
      <c r="H14" s="713" t="str">
        <f>'1-identification'!G70</f>
        <v>compte de résultat</v>
      </c>
      <c r="I14" s="713"/>
      <c r="J14" s="243"/>
    </row>
    <row r="15" spans="1:10" ht="21.75" customHeight="1" x14ac:dyDescent="0.2"/>
    <row r="16" spans="1:10" x14ac:dyDescent="0.2">
      <c r="B16" s="732"/>
      <c r="C16" s="732"/>
      <c r="D16" s="732"/>
      <c r="E16" s="732"/>
      <c r="F16" s="732"/>
      <c r="G16" s="732"/>
      <c r="H16" s="732"/>
      <c r="I16" s="732"/>
    </row>
  </sheetData>
  <sheetProtection password="CF5C" sheet="1" objects="1" scenarios="1"/>
  <mergeCells count="15">
    <mergeCell ref="D14:E14"/>
    <mergeCell ref="H12:I12"/>
    <mergeCell ref="H14:I14"/>
    <mergeCell ref="B16:I16"/>
    <mergeCell ref="A14:B14"/>
    <mergeCell ref="B3:I3"/>
    <mergeCell ref="D13:E13"/>
    <mergeCell ref="H13:I13"/>
    <mergeCell ref="B4:I4"/>
    <mergeCell ref="B5:I5"/>
    <mergeCell ref="A11:C11"/>
    <mergeCell ref="A10:J10"/>
    <mergeCell ref="A12:B12"/>
    <mergeCell ref="A13:B13"/>
    <mergeCell ref="D12:E12"/>
  </mergeCells>
  <pageMargins left="0.39370078740157483" right="0.39370078740157483" top="0.59055118110236227" bottom="0.59055118110236227" header="0.51181102362204722" footer="0.118110236220472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10</vt:i4>
      </vt:variant>
    </vt:vector>
  </HeadingPairs>
  <TitlesOfParts>
    <vt:vector size="24" baseType="lpstr">
      <vt:lpstr>info</vt:lpstr>
      <vt:lpstr>1-identification</vt:lpstr>
      <vt:lpstr>2-capacité d'accueil alsh</vt:lpstr>
      <vt:lpstr>3-capacité d'accueil séjours</vt:lpstr>
      <vt:lpstr>4-activité alsh</vt:lpstr>
      <vt:lpstr>5-données financières</vt:lpstr>
      <vt:lpstr>6-personnels</vt:lpstr>
      <vt:lpstr>7-divers</vt:lpstr>
      <vt:lpstr>8-bilan</vt:lpstr>
      <vt:lpstr>9-signature</vt:lpstr>
      <vt:lpstr>Exemple Ddcs</vt:lpstr>
      <vt:lpstr>Guide</vt:lpstr>
      <vt:lpstr>Note Alsh ado</vt:lpstr>
      <vt:lpstr>Charges supplétives</vt:lpstr>
      <vt:lpstr>'1-identification'!Zone_d_impression</vt:lpstr>
      <vt:lpstr>'2-capacité d''accueil alsh'!Zone_d_impression</vt:lpstr>
      <vt:lpstr>'3-capacité d''accueil séjours'!Zone_d_impression</vt:lpstr>
      <vt:lpstr>'4-activité alsh'!Zone_d_impression</vt:lpstr>
      <vt:lpstr>'5-données financières'!Zone_d_impression</vt:lpstr>
      <vt:lpstr>'6-personnels'!Zone_d_impression</vt:lpstr>
      <vt:lpstr>'7-divers'!Zone_d_impression</vt:lpstr>
      <vt:lpstr>'8-bilan'!Zone_d_impression</vt:lpstr>
      <vt:lpstr>'9-signature'!Zone_d_impression</vt:lpstr>
      <vt:lpstr>info!Zone_d_impression</vt:lpstr>
    </vt:vector>
  </TitlesOfParts>
  <Company>CNAF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BOISSARD Mireille</dc:creator>
  <cp:lastModifiedBy>Philippe VOIRIN</cp:lastModifiedBy>
  <cp:lastPrinted>2017-01-17T14:07:43Z</cp:lastPrinted>
  <dcterms:created xsi:type="dcterms:W3CDTF">2006-09-25T09:15:10Z</dcterms:created>
  <dcterms:modified xsi:type="dcterms:W3CDTF">2017-01-23T09:07:54Z</dcterms:modified>
</cp:coreProperties>
</file>