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CA" lockStructure="1"/>
  <bookViews>
    <workbookView xWindow="480" yWindow="720" windowWidth="25440" windowHeight="11985" tabRatio="854" firstSheet="1" activeTab="1"/>
  </bookViews>
  <sheets>
    <sheet name="VARIATION" sheetId="37" state="hidden" r:id="rId1"/>
    <sheet name="A COMPLETER" sheetId="23" r:id="rId2"/>
    <sheet name="ESTIMATION PS" sheetId="31" r:id="rId3"/>
    <sheet name="A LIRE" sheetId="35" r:id="rId4"/>
  </sheets>
  <externalReferences>
    <externalReference r:id="rId5"/>
    <externalReference r:id="rId6"/>
  </externalReferences>
  <definedNames>
    <definedName name="A" localSheetId="1">[1]Tarification!$K$27:$K$29</definedName>
    <definedName name="A" localSheetId="2">[2]Tarification!$K$27:$K$29</definedName>
    <definedName name="A">#REF!</definedName>
    <definedName name="ALSH_LES_LULUS_DES_LUTINS_DE_LA_SAVANE">#REF!</definedName>
    <definedName name="ASREMOINSDE6">#REF!</definedName>
    <definedName name="ASREPLUSDE6">#REF!</definedName>
    <definedName name="equipement">'A COMPLETER'!$B$28</definedName>
    <definedName name="fact">#REF!</definedName>
    <definedName name="HRMERCREDIPLUSDE6">#REF!</definedName>
    <definedName name="HRMERCREDISMOINSDE6">#REF!</definedName>
    <definedName name="HRMOINSDE6">#REF!</definedName>
    <definedName name="HRPLUSDE6">#REF!</definedName>
    <definedName name="IDENTIF">#REF!</definedName>
    <definedName name="IDENTIFICATION">#REF!</definedName>
    <definedName name="N°SIAS">#REF!</definedName>
    <definedName name="PSFIN">'ESTIMATION PS'!$J$61</definedName>
    <definedName name="PSMOINS">'ESTIMATION PS'!$L$37</definedName>
    <definedName name="PSPLUS">'ESTIMATION PS'!$L$49</definedName>
    <definedName name="REALISEES" localSheetId="1">[1]Tarification!$L$27:$L$30</definedName>
    <definedName name="REALISEES" localSheetId="2">[2]Tarification!$L$27:$L$30</definedName>
    <definedName name="REALISEES">#REF!</definedName>
    <definedName name="_xlnm.Print_Area" localSheetId="1">'A COMPLETER'!$A$1:$I$277</definedName>
  </definedNames>
  <calcPr calcId="145621"/>
  <customWorkbookViews>
    <customWorkbookView name="Frederic FAUGERE 311 - Affichage personnalisé" guid="{BC11E304-D647-4D35-9339-98955CD8DE9B}" mergeInterval="0" personalView="1" maximized="1" windowWidth="1736" windowHeight="841" activeSheetId="5"/>
  </customWorkbookViews>
</workbook>
</file>

<file path=xl/calcChain.xml><?xml version="1.0" encoding="utf-8"?>
<calcChain xmlns="http://schemas.openxmlformats.org/spreadsheetml/2006/main">
  <c r="F172" i="23" l="1"/>
  <c r="E246" i="23"/>
  <c r="H142" i="23" l="1"/>
  <c r="D142" i="23"/>
  <c r="B276" i="23" l="1"/>
  <c r="E276" i="23"/>
  <c r="H256" i="23"/>
  <c r="A256" i="23"/>
  <c r="A206" i="23"/>
  <c r="B150" i="23"/>
  <c r="D148" i="23"/>
  <c r="C11" i="31" s="1"/>
  <c r="G119" i="23"/>
  <c r="H205" i="23"/>
  <c r="E150" i="23"/>
  <c r="E118" i="23"/>
  <c r="E52" i="23"/>
  <c r="C186" i="23"/>
  <c r="G186" i="23"/>
  <c r="C37" i="31" s="1"/>
  <c r="L37" i="31" s="1"/>
  <c r="H186" i="23"/>
  <c r="H3" i="23"/>
  <c r="H2" i="23"/>
  <c r="H1" i="23"/>
  <c r="H241" i="23"/>
  <c r="G241" i="23"/>
  <c r="C49" i="31" s="1"/>
  <c r="L49" i="31" s="1"/>
  <c r="C241" i="23"/>
  <c r="F227" i="23"/>
  <c r="G246" i="23" s="1"/>
  <c r="G191" i="23"/>
  <c r="K25" i="31"/>
  <c r="D232" i="23" l="1"/>
  <c r="F232" i="23" s="1"/>
  <c r="F250" i="23"/>
  <c r="F254" i="23" s="1"/>
  <c r="D177" i="23"/>
  <c r="F177" i="23" s="1"/>
  <c r="F197" i="23"/>
  <c r="F180" i="23"/>
  <c r="F238" i="23" l="1"/>
  <c r="F235" i="23"/>
  <c r="F183" i="23"/>
  <c r="F186" i="23" s="1"/>
  <c r="F11" i="31"/>
  <c r="K11" i="31" s="1"/>
  <c r="C18" i="31" s="1"/>
  <c r="K18" i="31" s="1"/>
  <c r="F203" i="23"/>
  <c r="H125" i="23" s="1"/>
  <c r="F241" i="23" l="1"/>
  <c r="F49" i="31"/>
  <c r="F37" i="31"/>
  <c r="D61" i="31"/>
  <c r="G61" i="31"/>
  <c r="J61" i="31" l="1"/>
  <c r="H123" i="23" l="1"/>
  <c r="H148" i="23" s="1"/>
</calcChain>
</file>

<file path=xl/sharedStrings.xml><?xml version="1.0" encoding="utf-8"?>
<sst xmlns="http://schemas.openxmlformats.org/spreadsheetml/2006/main" count="460" uniqueCount="307">
  <si>
    <t>Coordonnées du gestionnaire</t>
  </si>
  <si>
    <t xml:space="preserve">Gestionnaire : </t>
  </si>
  <si>
    <t xml:space="preserve">Adresse : </t>
  </si>
  <si>
    <t xml:space="preserve">CP : </t>
  </si>
  <si>
    <t>Ville</t>
  </si>
  <si>
    <t xml:space="preserve">Téléphone : </t>
  </si>
  <si>
    <t>Fax :</t>
  </si>
  <si>
    <t xml:space="preserve">E-mail : </t>
  </si>
  <si>
    <t>Date de reprise ou d'ouverture :</t>
  </si>
  <si>
    <t xml:space="preserve">Nom ancien gestionnaire : </t>
  </si>
  <si>
    <t xml:space="preserve">Coordonnées de l'équipement </t>
  </si>
  <si>
    <t>Personne chargée du dossier</t>
  </si>
  <si>
    <t xml:space="preserve">Nom, prénom et fonction : </t>
  </si>
  <si>
    <t>Le gestionnaire certifie la conformité de l’ensemble des déclarations</t>
  </si>
  <si>
    <t>agissant en qualité de</t>
  </si>
  <si>
    <t xml:space="preserve">Fait à : </t>
  </si>
  <si>
    <t xml:space="preserve">Le : </t>
  </si>
  <si>
    <t>Personnel</t>
  </si>
  <si>
    <t>CHARGES</t>
  </si>
  <si>
    <t>63A</t>
  </si>
  <si>
    <t>63B</t>
  </si>
  <si>
    <t>PRODUITS</t>
  </si>
  <si>
    <t>Prestation de service CAF</t>
  </si>
  <si>
    <t>Participation des Familles dont adhésions</t>
  </si>
  <si>
    <t>Subvention d'exploitation CAF</t>
  </si>
  <si>
    <t>Subvention d'exploitation entreprise</t>
  </si>
  <si>
    <t>Produits de gestion</t>
  </si>
  <si>
    <t>Produits financiers</t>
  </si>
  <si>
    <t>Produits exceptionnels</t>
  </si>
  <si>
    <t>Achats</t>
  </si>
  <si>
    <t>Services extérieurs</t>
  </si>
  <si>
    <t>Autres services</t>
  </si>
  <si>
    <t>Autres impots et taxes</t>
  </si>
  <si>
    <t>Frais de personnel</t>
  </si>
  <si>
    <t>Autres charges de gestion</t>
  </si>
  <si>
    <t>Charges financières</t>
  </si>
  <si>
    <t>Charges exceptionnelles</t>
  </si>
  <si>
    <t>Dotations amortissements, Depreciations &amp; Provisions</t>
  </si>
  <si>
    <t>Mise à disposition de personnel</t>
  </si>
  <si>
    <t>Mise à disposition de locaux</t>
  </si>
  <si>
    <t>Données relatives à l'accueil</t>
  </si>
  <si>
    <t>TOTAL</t>
  </si>
  <si>
    <t>Mise à disposition en nature</t>
  </si>
  <si>
    <t>Aide spécifique rythmes éducatifs</t>
  </si>
  <si>
    <t>Subvention Région</t>
  </si>
  <si>
    <t>Subvention Département</t>
  </si>
  <si>
    <t>Subventions EPCI (intercommunalité)</t>
  </si>
  <si>
    <t>Subventions autre entité publique</t>
  </si>
  <si>
    <t>N° dossier :</t>
  </si>
  <si>
    <t>Commune Equipement :</t>
  </si>
  <si>
    <t xml:space="preserve">Type de pièce : </t>
  </si>
  <si>
    <t>Nature de l'aide :</t>
  </si>
  <si>
    <t xml:space="preserve">Nom Equipement : </t>
  </si>
  <si>
    <t>Données d'activités réelles</t>
  </si>
  <si>
    <t xml:space="preserve">TOTAL DEPENSES </t>
  </si>
  <si>
    <t xml:space="preserve">NB TOTAL D HEURES REALISEES (+ et - de 6 ans) </t>
  </si>
  <si>
    <t>PRIX DE REVIENT</t>
  </si>
  <si>
    <r>
      <rPr>
        <sz val="11"/>
        <color indexed="8"/>
        <rFont val="Calibri"/>
        <family val="2"/>
      </rPr>
      <t>÷</t>
    </r>
  </si>
  <si>
    <t>Prix de revient</t>
  </si>
  <si>
    <t>Taux de P.S.</t>
  </si>
  <si>
    <t>PS unitaire A</t>
  </si>
  <si>
    <t>x</t>
  </si>
  <si>
    <t>=</t>
  </si>
  <si>
    <t>30 %</t>
  </si>
  <si>
    <t>Prix plafond</t>
  </si>
  <si>
    <t>Prix Plafonds</t>
  </si>
  <si>
    <t>Taux de la PS</t>
  </si>
  <si>
    <t>Par Heure</t>
  </si>
  <si>
    <t>Barème</t>
  </si>
  <si>
    <t>Aide spécifique rythme éducatifs</t>
  </si>
  <si>
    <t>DEUXIEME ETAPE CALCUL PRESTATION DE SERVICE</t>
  </si>
  <si>
    <t>PRESTATION DE SERVICE - DE 6 ANS</t>
  </si>
  <si>
    <t>Actes ouvrant droit</t>
  </si>
  <si>
    <t>PS unitaire B</t>
  </si>
  <si>
    <t xml:space="preserve">P.S. unitaire A ou B selon </t>
  </si>
  <si>
    <t>prix de revient de la structure</t>
  </si>
  <si>
    <t>% regime général</t>
  </si>
  <si>
    <t>Montant du droit (1)</t>
  </si>
  <si>
    <t>PRESTATION DE SERVICE + DE 6 ANS</t>
  </si>
  <si>
    <t>Montant du droit (2)</t>
  </si>
  <si>
    <t>+</t>
  </si>
  <si>
    <t xml:space="preserve">Montant TOTAL du droit </t>
  </si>
  <si>
    <t>Fin de gestion :</t>
  </si>
  <si>
    <t>Je soussigné(e)  (nom-prénom)</t>
  </si>
  <si>
    <t>certifie l'exactitude des informations portées sur le présent document</t>
  </si>
  <si>
    <t>Accueil de loisirs périscolaire : Aide spécifique (ASRE)</t>
  </si>
  <si>
    <t>Total</t>
  </si>
  <si>
    <t>PS ALSH PERI</t>
  </si>
  <si>
    <t xml:space="preserve">Si oui, précisez : </t>
  </si>
  <si>
    <t xml:space="preserve">Précisez pourquoi ? : </t>
  </si>
  <si>
    <t>Augmentation du personnel permanent</t>
  </si>
  <si>
    <t>Diminution du personnel permanent, en CDD ou en contrats</t>
  </si>
  <si>
    <t>Titularisation du personnel en CDD ou vacataires</t>
  </si>
  <si>
    <t>Titularisation du personnel en contrats aidés</t>
  </si>
  <si>
    <t>Autres, précisez :</t>
  </si>
  <si>
    <t>Nombre d'animateurs - en Equivalent Temps Plein</t>
  </si>
  <si>
    <t>Nombre de directeurs - en Equivalent Temps Plein</t>
  </si>
  <si>
    <t>Précisez :</t>
  </si>
  <si>
    <t>Dans votre établissement,
un temps plein hebdomadaire correspond à :</t>
  </si>
  <si>
    <t xml:space="preserve">Pièces justificatives à JOINDRE IMPERATIVEMENT à votre dossier </t>
  </si>
  <si>
    <t>(hors associations conventionnées par la mairie de Toulouse car document transmis directement par la mairie)</t>
  </si>
  <si>
    <t>Informations - AIDE SPECIFIQUE RYTHME EDUCATIF  (ASRE)</t>
  </si>
  <si>
    <t>Détermination des "actes ouvrant droit" pour le calcul de l'ASRE</t>
  </si>
  <si>
    <t>Pour information, la prestation de service se calcule de la façon suivante :</t>
  </si>
  <si>
    <t>PERISCOLAIRE</t>
  </si>
  <si>
    <t>Accueil péri-scolaire</t>
  </si>
  <si>
    <t>mon-enfant.fr</t>
  </si>
  <si>
    <t>Adresse</t>
  </si>
  <si>
    <t>Téléphone</t>
  </si>
  <si>
    <t>Mail</t>
  </si>
  <si>
    <t>Type d'accueil</t>
  </si>
  <si>
    <t>Descriptif</t>
  </si>
  <si>
    <t>Ages</t>
  </si>
  <si>
    <t>Périodes d'ouverture</t>
  </si>
  <si>
    <t>Horaires d'ouverture</t>
  </si>
  <si>
    <t>Restauration</t>
  </si>
  <si>
    <t>Période de fermeture</t>
  </si>
  <si>
    <t>Inscription contact</t>
  </si>
  <si>
    <t>Gestionnaire</t>
  </si>
  <si>
    <t>A compléter uniquement en cas d'ajout ou de modification d'information
sur votre page du mon-enfant.fr</t>
  </si>
  <si>
    <t>DONNEES D'ACTIVITE - ENFANTS DE MOINS DE 6 ANS</t>
  </si>
  <si>
    <t>Nombre de places déclarées à la DDCS</t>
  </si>
  <si>
    <t xml:space="preserve">Nombre de jours d'ouverture annuel </t>
  </si>
  <si>
    <t>Capacité théorique</t>
  </si>
  <si>
    <t>Nombre d'actes réalisés</t>
  </si>
  <si>
    <t xml:space="preserve"> - Votre activité a évolué de plus ou moins 10% :</t>
  </si>
  <si>
    <t xml:space="preserve"> - Le montant total des charges du compte de résultat a évolué de plus de 15% :</t>
  </si>
  <si>
    <t xml:space="preserve"> - Le montant des charges de personnel a évolué de plus ou moins 10% :</t>
  </si>
  <si>
    <t xml:space="preserve">A remplir IMPERATIVEMENT </t>
  </si>
  <si>
    <t>Transfert de charges</t>
  </si>
  <si>
    <t>1,77 (€/H)</t>
  </si>
  <si>
    <t>Rappel du mode de calcul des Nouvelles Activités Périscolaires (NAP)</t>
  </si>
  <si>
    <t>Impots et taxes liées aux frais de personnel</t>
  </si>
  <si>
    <t>Subventions et PS  Organismes nationaux dont MSA</t>
  </si>
  <si>
    <t>Reprise amortissements, Depreciations &amp; Provisions</t>
  </si>
  <si>
    <t>Impots sur les bénéfices</t>
  </si>
  <si>
    <t>N° SIAS</t>
  </si>
  <si>
    <t>Equipement</t>
  </si>
  <si>
    <t>N° Sias</t>
  </si>
  <si>
    <t>NOTICE EXPLICATIVE - COMPTE DE RESULTAT</t>
  </si>
  <si>
    <t xml:space="preserve">Compte 64 : Frais de personnel </t>
  </si>
  <si>
    <t>Cette partie est à compléter avec la plus grande précision.</t>
  </si>
  <si>
    <t>La ligne des salaires bruts doit correspondre à l'ensemble des comptes 641.</t>
  </si>
  <si>
    <t>La ligne des charges sociales et patronales doit correspondre à l'ensemble des comptes 645.</t>
  </si>
  <si>
    <t xml:space="preserve">Compte 68 : Dotation aux amortissements et aux provisions </t>
  </si>
  <si>
    <t>Compte 86 : Contributions volontaires en nature</t>
  </si>
  <si>
    <t>Les locaux scolaires, ne pouvant pas être loués, ne donnent en aucun cas droit à valorisation.</t>
  </si>
  <si>
    <t>Seules les dépenses identifiables (charges de chauffage, d'éléctricité…) seront valorisées.</t>
  </si>
  <si>
    <t>Compte 70623 : Prestation de service CAF</t>
  </si>
  <si>
    <t>Compte 744 : Subvention communale</t>
  </si>
  <si>
    <t>Pour les associations, le montant de la subvention communale doit être approuvé par la commune.</t>
  </si>
  <si>
    <t>Pour les communes, il convient d'indiquer la subvention d'équilibre sur le compte 744.</t>
  </si>
  <si>
    <t>A indiquer dans ce compte, les subventions de fonctionnement en lien avec l'activité (Appel à projets)</t>
  </si>
  <si>
    <t>Compte 70624 : Fonds d'accompagnement CAF</t>
  </si>
  <si>
    <t>Compte 70625 : Aide spécifique réforme des rythmes éducatifs</t>
  </si>
  <si>
    <t>Compte 79 :  Transfert de charges</t>
  </si>
  <si>
    <t>Le remboursement d'indemnités Journalières viennent en atténuation de ces comptes</t>
  </si>
  <si>
    <t>Compte 87 : Contrepartie des contributions à titre gratuit</t>
  </si>
  <si>
    <t>Données relatives 
à l'activité</t>
  </si>
  <si>
    <t>MATIN</t>
  </si>
  <si>
    <t>SOIR</t>
  </si>
  <si>
    <t>lundi</t>
  </si>
  <si>
    <t>mardi</t>
  </si>
  <si>
    <t>mercredi</t>
  </si>
  <si>
    <t xml:space="preserve">jeudi </t>
  </si>
  <si>
    <t>vendredi</t>
  </si>
  <si>
    <t>Matin</t>
  </si>
  <si>
    <t>Midi</t>
  </si>
  <si>
    <t>Soir</t>
  </si>
  <si>
    <t>MOINS DE 6 ANS</t>
  </si>
  <si>
    <t>* Nombre d'heures totales financées dans la limite de 3 heures par semaine et pour 36 semaines par enfant</t>
  </si>
  <si>
    <t xml:space="preserve">DECLARATION DES TEMPS DES NOUVELLES ACTIVITES PERISCOLAIRES (NAP) </t>
  </si>
  <si>
    <t>Vous devez  indiquer dans ce compte le montant de l'Aide Spécifique Rythmes Educatifs versé par la Caf</t>
  </si>
  <si>
    <t>Compte 70642 : Participations des familles dont adhésions</t>
  </si>
  <si>
    <t>Compte 746 : Subvention EPCI  (intercommunalité)</t>
  </si>
  <si>
    <t xml:space="preserve">Compte 748 : Subvention autre entité publique 
</t>
  </si>
  <si>
    <t xml:space="preserve">Compte 75 : Produits de gestion </t>
  </si>
  <si>
    <t>A renseigner à partir de la fiche de calcul de la prestation de service en page 9</t>
  </si>
  <si>
    <t>METHODE DE CALCUL DE LA PRESTATION DE SERVICE</t>
  </si>
  <si>
    <t>PREMIERE ETAPE:   CALCUL DU PRIX DE REVIENT</t>
  </si>
  <si>
    <r>
      <t xml:space="preserve">- Si </t>
    </r>
    <r>
      <rPr>
        <b/>
        <sz val="11"/>
        <color indexed="8"/>
        <rFont val="Calibri"/>
        <family val="2"/>
      </rPr>
      <t>prix de revient</t>
    </r>
    <r>
      <rPr>
        <sz val="11"/>
        <color theme="1"/>
        <rFont val="Calibri"/>
        <family val="2"/>
        <scheme val="minor"/>
      </rPr>
      <t xml:space="preserve"> est</t>
    </r>
    <r>
      <rPr>
        <b/>
        <u/>
        <sz val="11"/>
        <color indexed="8"/>
        <rFont val="Calibri"/>
        <family val="2"/>
      </rPr>
      <t xml:space="preserve"> inférieur </t>
    </r>
    <r>
      <rPr>
        <sz val="11"/>
        <color theme="1"/>
        <rFont val="Calibri"/>
        <family val="2"/>
        <scheme val="minor"/>
      </rPr>
      <t>au prix plafond, le montant à retenir est le</t>
    </r>
    <r>
      <rPr>
        <b/>
        <sz val="11"/>
        <color indexed="30"/>
        <rFont val="Calibri"/>
        <family val="2"/>
      </rPr>
      <t xml:space="preserve"> </t>
    </r>
    <r>
      <rPr>
        <b/>
        <u/>
        <sz val="11"/>
        <color indexed="30"/>
        <rFont val="Calibri"/>
        <family val="2"/>
      </rPr>
      <t>prix de revient</t>
    </r>
  </si>
  <si>
    <r>
      <t>- de 6 ans</t>
    </r>
    <r>
      <rPr>
        <b/>
        <sz val="11"/>
        <color indexed="8"/>
        <rFont val="Calibri"/>
        <family val="2"/>
      </rPr>
      <t xml:space="preserve"> </t>
    </r>
    <r>
      <rPr>
        <b/>
        <sz val="11"/>
        <color indexed="30"/>
        <rFont val="Calibri"/>
        <family val="2"/>
      </rPr>
      <t>*</t>
    </r>
  </si>
  <si>
    <r>
      <t xml:space="preserve">+ de 6 ans </t>
    </r>
    <r>
      <rPr>
        <b/>
        <sz val="11"/>
        <color indexed="30"/>
        <rFont val="Calibri"/>
        <family val="2"/>
      </rPr>
      <t>*</t>
    </r>
  </si>
  <si>
    <r>
      <rPr>
        <b/>
        <i/>
        <u/>
        <sz val="12"/>
        <color indexed="8"/>
        <rFont val="Calibri"/>
        <family val="2"/>
      </rPr>
      <t>N.B.:</t>
    </r>
    <r>
      <rPr>
        <i/>
        <sz val="11"/>
        <color indexed="8"/>
        <rFont val="Calibri"/>
        <family val="2"/>
      </rPr>
      <t xml:space="preserve"> Cette calculette est un outil d'aide afin </t>
    </r>
    <r>
      <rPr>
        <b/>
        <i/>
        <u/>
        <sz val="11"/>
        <color indexed="8"/>
        <rFont val="Calibri"/>
        <family val="2"/>
      </rPr>
      <t>d'estimer</t>
    </r>
    <r>
      <rPr>
        <i/>
        <sz val="11"/>
        <color indexed="8"/>
        <rFont val="Calibri"/>
        <family val="2"/>
      </rPr>
      <t xml:space="preserve"> le montant du droit de l'année N, mais il ne correspond </t>
    </r>
  </si>
  <si>
    <t>déclaratives sont susceptibles d'être corrigées par nos services après instruction de votre dossier</t>
  </si>
  <si>
    <t>A reporter au compte
70625</t>
  </si>
  <si>
    <t>Nombre d'heures
maximum financées par la Caf* : B    (si A&gt;B)</t>
  </si>
  <si>
    <t>Amplitude journalière d'ouverture exprimée en centième d'heure *</t>
  </si>
  <si>
    <r>
      <t xml:space="preserve">- Si </t>
    </r>
    <r>
      <rPr>
        <b/>
        <sz val="11"/>
        <color indexed="8"/>
        <rFont val="Calibri"/>
        <family val="2"/>
      </rPr>
      <t>prix de revient</t>
    </r>
    <r>
      <rPr>
        <sz val="11"/>
        <color theme="1"/>
        <rFont val="Calibri"/>
        <family val="2"/>
        <scheme val="minor"/>
      </rPr>
      <t xml:space="preserve"> est</t>
    </r>
    <r>
      <rPr>
        <b/>
        <u/>
        <sz val="11"/>
        <color indexed="8"/>
        <rFont val="Calibri"/>
        <family val="2"/>
      </rPr>
      <t xml:space="preserve"> supérieur </t>
    </r>
    <r>
      <rPr>
        <sz val="11"/>
        <color theme="1"/>
        <rFont val="Calibri"/>
        <family val="2"/>
        <scheme val="minor"/>
      </rPr>
      <t>au prix plafond, le montant à retenir est le</t>
    </r>
    <r>
      <rPr>
        <b/>
        <sz val="11"/>
        <color indexed="11"/>
        <rFont val="Calibri"/>
        <family val="2"/>
      </rPr>
      <t xml:space="preserve"> </t>
    </r>
    <r>
      <rPr>
        <b/>
        <u/>
        <sz val="11"/>
        <color indexed="30"/>
        <rFont val="Calibri"/>
        <family val="2"/>
      </rPr>
      <t>prix plafond</t>
    </r>
  </si>
  <si>
    <r>
      <rPr>
        <b/>
        <i/>
        <sz val="11"/>
        <color indexed="8"/>
        <rFont val="Calibri"/>
        <family val="2"/>
      </rPr>
      <t>en aucun</t>
    </r>
    <r>
      <rPr>
        <i/>
        <sz val="11"/>
        <color indexed="8"/>
        <rFont val="Calibri"/>
        <family val="2"/>
      </rPr>
      <t xml:space="preserve"> </t>
    </r>
    <r>
      <rPr>
        <b/>
        <i/>
        <sz val="11"/>
        <color indexed="8"/>
        <rFont val="Calibri"/>
        <family val="2"/>
      </rPr>
      <t>cas</t>
    </r>
    <r>
      <rPr>
        <i/>
        <sz val="11"/>
        <color indexed="8"/>
        <rFont val="Calibri"/>
        <family val="2"/>
      </rPr>
      <t xml:space="preserve"> à la somme que vous percevrez. Cependant, il s'agit d'une estimation de droit. En effet, vos données  </t>
    </r>
  </si>
  <si>
    <t xml:space="preserve">L'adhésion liée à l'association doit être enregistrée dans ce compte 
</t>
  </si>
  <si>
    <t xml:space="preserve">A RETOURNER A LA CAF avant le 31 mars 2017
Par mail : afc.caftoulouse@caftoulouse.cnafmail.fr
</t>
  </si>
  <si>
    <t>Variation de données entre 2015 et 2016</t>
  </si>
  <si>
    <t>Du 01/01/2016 
au 31/08/2016</t>
  </si>
  <si>
    <t>Du 01/09/2016
au 31/12/2016</t>
  </si>
  <si>
    <t>Temps dégagé par la réforme le mardi de 15h à 16h, soit 1 heure</t>
  </si>
  <si>
    <t>Vous devez donc déclarer l'amplitude totale pour la plage soit 1 heure pour cet enfant</t>
  </si>
  <si>
    <t>Seuls les accueils de loisirs ayant signé la convention Aide Spécifique pourront bénéficier de ce financement.</t>
  </si>
  <si>
    <t>Nombre de places moyen pour l'année 2016
(capacité pondérée sur 10 mois)</t>
  </si>
  <si>
    <t>Motant de l'ASRE = nombre d'heures réalisées (A) 
dans la limite du nombre d'heures maximum financés par la Caf (B) 
x 0,53 €</t>
  </si>
  <si>
    <t>Nombre total 
d'heures réalisées en 2016 : A</t>
  </si>
  <si>
    <r>
      <t xml:space="preserve">ESTIMATION DU MONTANT DE LA PRESTATION DE SERVICE - COMPTE 70623
                        </t>
    </r>
    <r>
      <rPr>
        <i/>
        <sz val="11"/>
        <color indexed="9"/>
        <rFont val="Calibri"/>
        <family val="2"/>
      </rPr>
      <t>(Prestation de Service reçue de la CAF</t>
    </r>
    <r>
      <rPr>
        <sz val="11"/>
        <color indexed="9"/>
        <rFont val="Calibri"/>
        <family val="2"/>
      </rPr>
      <t>)</t>
    </r>
  </si>
  <si>
    <t>Seules les charges et les produits liés à l'activité qui font l'objet de la Prestation de Servicedoivent figurer sur cet imprimé</t>
  </si>
  <si>
    <t>* attention les actes ouvrants droits doivent correspondre aux heures réalisées</t>
  </si>
  <si>
    <t xml:space="preserve">* attention les actes ouvrants droits doivent correspondre aux heures réalisées </t>
  </si>
  <si>
    <t>HORAIRES D OUVERTURE ACCUEIL PERISCOLAIRE</t>
  </si>
  <si>
    <t>HORAIRES D OUVERTURE DES NAP</t>
  </si>
  <si>
    <t xml:space="preserve">Si des modifications sont intervenues dans le courant de l'année 2016 dans une des pièces justificatives suivantes,             </t>
  </si>
  <si>
    <t xml:space="preserve">  Veuillez joindre un exemplaire des documents modifiés</t>
  </si>
  <si>
    <t>Nombre d'actes facturés</t>
  </si>
  <si>
    <t>Financement des mercredis après-midi &amp; des accueils en soirée - se reporter 'onglet A LIRE'</t>
  </si>
  <si>
    <t>INFORMATIONS - PRESTATION DE SERVICE</t>
  </si>
  <si>
    <t>amplitude totale de la plage d'accueil quel que soit le temps de présence de l'enfant</t>
  </si>
  <si>
    <t>Les actes ouvrant droit retenus sont les heures réalisées sur la plage d'accueil.</t>
  </si>
  <si>
    <t>L'Aide Spécifique Réforme des Rythmes Educatifs (ASRE) finance les Nouvelles Activités Périscolaires (NAP).</t>
  </si>
  <si>
    <t>Le Nombre d’heures réalisées par enfant  est  limité à  3 heures par semaine et 36 semaines par an</t>
  </si>
  <si>
    <t>Vous devez indiquer uniquement les subventions de fonctionnement perçues de la CAF
 ( Fonds Publics et Territoires ou Fonds Local Périscolaire)</t>
  </si>
  <si>
    <t>Nombre d'heures totales d'ouverture</t>
  </si>
  <si>
    <t>Amplitude Totale en centièmes</t>
  </si>
  <si>
    <t>DECLARATION DES TEMPS D'ACCUEIL DE LOISIRS PERISCOLAIRE HORS NAP et hors mercredis après l'école</t>
  </si>
  <si>
    <t xml:space="preserve">Amplitude journalière d'ouverture exprimée en centième d'heure </t>
  </si>
  <si>
    <t>Horaires</t>
  </si>
  <si>
    <t>Quelle(s) déclaration(s) compléter  : Péri ? Extra ? Ou les 2 ?</t>
  </si>
  <si>
    <t xml:space="preserve"> Pour les ALSH maternels et élémentaires ouvrant</t>
  </si>
  <si>
    <t>Pour les Alsh ados et accueils de jeunes</t>
  </si>
  <si>
    <t>Je déclare toute l'activité en Alsh EXTRASCOLAIRE</t>
  </si>
  <si>
    <t>Le mercredi après l'école</t>
  </si>
  <si>
    <t>L’accueil du mercredi après-midi peut se faire dès la sortie de l’école ou uniquement l’après-midi. 
Dès lors que cet accueil est déclaré auprès de la Ddcs au titre de l’accueil périscolaire il convient de distinguer, selon les services proposés et facturés aux familles, jusqu’à 4 plages d’accueil pour la comptabilisation de la présence des enfants :</t>
  </si>
  <si>
    <t>1ère plage :  Après l'école et Avant le repas</t>
  </si>
  <si>
    <t>2ème plage :  Après l'école et avec le repas (sans l'après-midi)</t>
  </si>
  <si>
    <t>3ème plage :  Après l'école, avec le repas et l'après-midi</t>
  </si>
  <si>
    <t>4ème plage :  Uniquement l'après-midi</t>
  </si>
  <si>
    <t>La tarification modulée : une obligation pour la PS Alsh</t>
  </si>
  <si>
    <t xml:space="preserve">La Caf de la Haute-Garonne s'inscrit dans une démarche de maintien et développement de l'accueil effectif des enfants en situation de handicap en milieu ordinaire. 
Comme l'an dernier, la Caf envisage, dans la limite des Fonds publics et territoires disponibles, d'attribuer des subvention aux gestionnaires pour l'accueil effectif des enfants bénéficiaires de l'Aeeh (Allocation d'éducation de l'enfant handicapé). 
Afin de vous permettre d'en bénéficier, vous devez nous faire connaître le nombre d'enfants bénéficaires de l'Aeeh inscrits dans votre équipement en 2016 et le nombre d'heures d'accueil réalisées de ces enfants en complétant l'encart prévu à cet effet à l'onglet "Variation" de cette déclaration.
 </t>
  </si>
  <si>
    <t>Accueil des enfants en situation de handicap</t>
  </si>
  <si>
    <t>Nombre d'enfants inscrits bénéficiaires de l'AEEH</t>
  </si>
  <si>
    <t>Nombre d'heures de présence d'enfants bénéficiaires de l'AEEH</t>
  </si>
  <si>
    <t>Nombre de places enfants déclarées</t>
  </si>
  <si>
    <t>Nombre de personnel mis à disposition - en Equilavent Temps Plein</t>
  </si>
  <si>
    <t>!! A EXCLURE DES ACTES OUVRANT DROIT !! : Accompagnement à la scolarité - Etudes surveillées -
 Aide personnalisée (heures liées à l'apprentissage scolaire)</t>
  </si>
  <si>
    <t>Amplitude Moyenne  en centième</t>
  </si>
  <si>
    <t>PLAGES D'ACCUEIL MOINS DE 6 ANS HORS NAP</t>
  </si>
  <si>
    <t>PLAGES D'ACCUEIL MOINS DE 6 ANS NAP UNIQUEMENT</t>
  </si>
  <si>
    <t>DONNEES D'ACTIVITE - ENFANTS DE PLUS DE 6 ANS</t>
  </si>
  <si>
    <t>PLAGES D'ACCUEIL PLUS DE 6 ANS HORS NAP</t>
  </si>
  <si>
    <t>MOYENNE PONDEREE DU NOMBRE DE PLACE DES MOINS DE 6 ANS</t>
  </si>
  <si>
    <t>MOYENNE PONDEREE DU NOMBRE DE PLACE DES PLUS DE 6 ANS</t>
  </si>
  <si>
    <t>PLUS DE 6 ANS</t>
  </si>
  <si>
    <t>page 2 sur X</t>
  </si>
  <si>
    <t>Ex : 11h30 à 12h30</t>
  </si>
  <si>
    <t>Ex : 11h30 à 14h</t>
  </si>
  <si>
    <t>Ex : 11h30 à 18h30</t>
  </si>
  <si>
    <t>Ex : 14h à 18h30</t>
  </si>
  <si>
    <t>INFORMATIONS / REGLEMENTATION/ PIECES JUSTIFICATIVES  ACCUEIL DE LOISIRS PERISCOLAIRE</t>
  </si>
  <si>
    <t>BAREME 2016</t>
  </si>
  <si>
    <t>Un enfant vient de 15h à 15h45  → présence effective : 0h45 minutes</t>
  </si>
  <si>
    <t>Les dotations aux provisions ne sont pas retenues dans le calcul de la prestation de service.</t>
  </si>
  <si>
    <t>Rappel : Vous devez fournir l'attestation de la commune justifiant du versement de la subvention.</t>
  </si>
  <si>
    <t>Il doit être égal aux contributions du compte 86</t>
  </si>
  <si>
    <t>Les contributions en travail concernent les salaires et les charges sociales du personnel mis à disposition, hors bénévolat.</t>
  </si>
  <si>
    <t>Les contributions portées dans l'onglet "Compte de Résultat" doivent correspondre à celles déclarées par la collectivité.</t>
  </si>
  <si>
    <t>Le montant porté doit correspondre à la facturation établie au titre de l'exercice N. Il peut être différent du montant encaissé. Vous devez renseigner dans ce compte toutes les participations des usagers.</t>
  </si>
  <si>
    <t>Pour les communautés de communes ou autres EPCI, il convient d'indiquer la subvention d'équilibre dans le compte 746.</t>
  </si>
  <si>
    <t>Données relatives à l'activité</t>
  </si>
  <si>
    <t xml:space="preserve">Vous appliquez une tarification modulée : </t>
  </si>
  <si>
    <t xml:space="preserve">Nombre de niveau de tarifs : </t>
  </si>
  <si>
    <t xml:space="preserve">Vous bénéficiez d'une Convention Vacances Loisirs : </t>
  </si>
  <si>
    <t>TARIFICATION DES NOUVELLES ACTIVITES PERISCOLAIRES (NAP)</t>
  </si>
  <si>
    <t>109</t>
  </si>
  <si>
    <t>COMPTE DE RESULTAT</t>
  </si>
  <si>
    <t>Subvention Etat (dont emplois 
aidés)</t>
  </si>
  <si>
    <t>Fonds d'accompagnement Caf (Fonds Publics et Territoires, Fond local périscolaire)</t>
  </si>
  <si>
    <r>
      <t xml:space="preserve">Uniquement </t>
    </r>
    <r>
      <rPr>
        <b/>
        <sz val="11"/>
        <color indexed="36"/>
        <rFont val="Arial"/>
        <family val="2"/>
      </rPr>
      <t>HORS</t>
    </r>
    <r>
      <rPr>
        <sz val="11"/>
        <color indexed="36"/>
        <rFont val="Arial"/>
        <family val="2"/>
      </rPr>
      <t xml:space="preserve"> vacances scolaires
</t>
    </r>
    <r>
      <rPr>
        <sz val="11"/>
        <rFont val="Arial"/>
        <family val="2"/>
      </rPr>
      <t>lundi, mardi, mercredi matin, jeudi, vendredi</t>
    </r>
  </si>
  <si>
    <r>
      <t xml:space="preserve">je déclare </t>
    </r>
    <r>
      <rPr>
        <b/>
        <sz val="11"/>
        <color indexed="36"/>
        <rFont val="Arial"/>
        <family val="2"/>
      </rPr>
      <t>toute</t>
    </r>
    <r>
      <rPr>
        <sz val="11"/>
        <color indexed="8"/>
        <rFont val="Arial"/>
        <family val="2"/>
      </rPr>
      <t xml:space="preserve"> l'activité en </t>
    </r>
    <r>
      <rPr>
        <b/>
        <sz val="11"/>
        <color indexed="36"/>
        <rFont val="Arial"/>
        <family val="2"/>
      </rPr>
      <t>Alsh PERISCOLAIRE</t>
    </r>
  </si>
  <si>
    <r>
      <t xml:space="preserve">Uniquement </t>
    </r>
    <r>
      <rPr>
        <b/>
        <sz val="11"/>
        <color indexed="36"/>
        <rFont val="Arial"/>
        <family val="2"/>
      </rPr>
      <t>HORS</t>
    </r>
    <r>
      <rPr>
        <sz val="11"/>
        <color indexed="36"/>
        <rFont val="Arial"/>
        <family val="2"/>
      </rPr>
      <t xml:space="preserve"> vacances scolaires
</t>
    </r>
    <r>
      <rPr>
        <sz val="11"/>
        <rFont val="Arial"/>
        <family val="2"/>
      </rPr>
      <t xml:space="preserve">lundi, mardi, mercredi matin, jeudi, vendredi
</t>
    </r>
    <r>
      <rPr>
        <b/>
        <sz val="11"/>
        <color indexed="10"/>
        <rFont val="Arial"/>
        <family val="2"/>
      </rPr>
      <t xml:space="preserve"> + mercredi après la classe</t>
    </r>
  </si>
  <si>
    <r>
      <t xml:space="preserve">Uniquement </t>
    </r>
    <r>
      <rPr>
        <b/>
        <sz val="11"/>
        <color indexed="57"/>
        <rFont val="Arial"/>
        <family val="2"/>
      </rPr>
      <t>pendant</t>
    </r>
    <r>
      <rPr>
        <sz val="11"/>
        <color indexed="57"/>
        <rFont val="Arial"/>
        <family val="2"/>
      </rPr>
      <t xml:space="preserve"> les vacances scolaires et/ou le samedi</t>
    </r>
  </si>
  <si>
    <r>
      <t>je déclare</t>
    </r>
    <r>
      <rPr>
        <b/>
        <sz val="11"/>
        <color indexed="8"/>
        <rFont val="Arial"/>
        <family val="2"/>
      </rPr>
      <t xml:space="preserve"> </t>
    </r>
    <r>
      <rPr>
        <b/>
        <sz val="11"/>
        <color indexed="57"/>
        <rFont val="Arial"/>
        <family val="2"/>
      </rPr>
      <t>toute</t>
    </r>
    <r>
      <rPr>
        <sz val="11"/>
        <color indexed="8"/>
        <rFont val="Arial"/>
        <family val="2"/>
      </rPr>
      <t xml:space="preserve"> l'activité en </t>
    </r>
    <r>
      <rPr>
        <b/>
        <sz val="11"/>
        <color indexed="57"/>
        <rFont val="Arial"/>
        <family val="2"/>
      </rPr>
      <t>Alsh EXTRASCOLAIRE</t>
    </r>
  </si>
  <si>
    <r>
      <rPr>
        <b/>
        <sz val="11"/>
        <color indexed="57"/>
        <rFont val="Arial"/>
        <family val="2"/>
      </rPr>
      <t>pendant</t>
    </r>
    <r>
      <rPr>
        <sz val="11"/>
        <color indexed="57"/>
        <rFont val="Arial"/>
        <family val="2"/>
      </rPr>
      <t xml:space="preserve"> les vacances scolaires et/ou le samedi
</t>
    </r>
    <r>
      <rPr>
        <b/>
        <sz val="11"/>
        <color indexed="10"/>
        <rFont val="Arial"/>
        <family val="2"/>
      </rPr>
      <t xml:space="preserve"> + mercredi après la classe</t>
    </r>
  </si>
  <si>
    <r>
      <rPr>
        <sz val="11"/>
        <color indexed="36"/>
        <rFont val="Arial"/>
        <family val="2"/>
      </rPr>
      <t>Hors vacances scolaires</t>
    </r>
    <r>
      <rPr>
        <sz val="11"/>
        <color indexed="8"/>
        <rFont val="Arial"/>
        <family val="2"/>
      </rPr>
      <t xml:space="preserve"> :
lundi, mardi, mercredi matin, jeudi, vendredi
</t>
    </r>
    <r>
      <rPr>
        <b/>
        <sz val="11"/>
        <color indexed="10"/>
        <rFont val="Arial"/>
        <family val="2"/>
      </rPr>
      <t xml:space="preserve"> + mercredi après la classe
</t>
    </r>
    <r>
      <rPr>
        <b/>
        <sz val="11"/>
        <color indexed="57"/>
        <rFont val="Arial"/>
        <family val="2"/>
      </rPr>
      <t xml:space="preserve"> + pendant</t>
    </r>
    <r>
      <rPr>
        <sz val="11"/>
        <color indexed="57"/>
        <rFont val="Arial"/>
        <family val="2"/>
      </rPr>
      <t xml:space="preserve"> les vacances scolaires et/ou le samedi</t>
    </r>
  </si>
  <si>
    <r>
      <t xml:space="preserve">Je fais 2 déclarations :
</t>
    </r>
    <r>
      <rPr>
        <b/>
        <sz val="11"/>
        <color indexed="36"/>
        <rFont val="Arial"/>
        <family val="2"/>
      </rPr>
      <t>1. Alsh PERISCOLAIRE</t>
    </r>
    <r>
      <rPr>
        <sz val="11"/>
        <color indexed="8"/>
        <rFont val="Arial"/>
        <family val="2"/>
      </rPr>
      <t xml:space="preserve"> : pour l'activité 
du lundi, mardi, mercredi matin, jeudi, vendredi 
et du mercredi après la classe
</t>
    </r>
    <r>
      <rPr>
        <b/>
        <sz val="11"/>
        <color indexed="57"/>
        <rFont val="Arial"/>
        <family val="2"/>
      </rPr>
      <t>2.  Alsh EXTRASCOLAIRE</t>
    </r>
    <r>
      <rPr>
        <sz val="11"/>
        <color indexed="8"/>
        <rFont val="Arial"/>
        <family val="2"/>
      </rPr>
      <t xml:space="preserve"> pour l'activité du samedi et des vacances</t>
    </r>
  </si>
  <si>
    <r>
      <rPr>
        <b/>
        <i/>
        <sz val="11"/>
        <color indexed="8"/>
        <rFont val="Arial"/>
        <family val="2"/>
      </rPr>
      <t>Extrait du guide mémento Prestation de service accueil de loisirs sans hébergement et Aide spécifique aux rythmes éducatifs - version juin 2015</t>
    </r>
    <r>
      <rPr>
        <sz val="11"/>
        <color indexed="8"/>
        <rFont val="Arial"/>
        <family val="2"/>
      </rPr>
      <t xml:space="preserve">
La tarification modulée constitue une des conditions obligatoires pour le bénéfice de la PS Alsh, ceci afin de favoriser l’accessibilité financière de toutes les familles. Une simple modulation tarifaire basée sur la fratrie n’est pas suffisante. La Caf de la Haute-Garonne demande une tarification modulée prenant au compte les ressources et la composition de la famille avec au minimum 
* pour les Alsh périscolaires : 3 niveaux de tarifs
* pour les Alsh extra-scolaires : 3 niveaux de tarifs et 4 dans le cas de gestionnaires signataires d’une convention vacances loisirs avec la Caf. 
L’utilisation du quotient familial Caf, disponible dans Cafpro (ou futur Cdap), comme indicateur pour définir la tarification modulée est préconisée. Le versement de la Ps Alsh au titre de l’activité réalisée en 2016 sera conditionné à la mise en oeuvre d’une tarification modulée, telle que définie ci-dessus, au plus tard à la rentrée scolaire de septembre 2016.</t>
    </r>
  </si>
  <si>
    <r>
      <rPr>
        <b/>
        <u/>
        <sz val="14"/>
        <color indexed="9"/>
        <rFont val="Arial"/>
        <family val="2"/>
      </rPr>
      <t>Nouveauté</t>
    </r>
    <r>
      <rPr>
        <b/>
        <sz val="14"/>
        <color indexed="9"/>
        <rFont val="Arial"/>
        <family val="2"/>
      </rPr>
      <t xml:space="preserve"> : le recensement des heures d'accueil des enfants bénéficiaires de l'Aeeh</t>
    </r>
  </si>
  <si>
    <r>
      <rPr>
        <b/>
        <u/>
        <sz val="11"/>
        <color indexed="21"/>
        <rFont val="Arial"/>
        <family val="2"/>
      </rPr>
      <t>Uniquement pour les associations</t>
    </r>
    <r>
      <rPr>
        <b/>
        <sz val="11"/>
        <color indexed="21"/>
        <rFont val="Arial"/>
        <family val="2"/>
      </rPr>
      <t xml:space="preserve"> : </t>
    </r>
  </si>
  <si>
    <r>
      <t>Les actes ouvrant droit = les heures réalisées :</t>
    </r>
    <r>
      <rPr>
        <sz val="10"/>
        <color indexed="8"/>
        <rFont val="Arial"/>
        <family val="2"/>
      </rPr>
      <t xml:space="preserve"> sont les actes retenus pour le calcul de la prestation de service</t>
    </r>
  </si>
  <si>
    <r>
      <t xml:space="preserve">Heures réalisées :  </t>
    </r>
    <r>
      <rPr>
        <sz val="10"/>
        <color indexed="8"/>
        <rFont val="Arial"/>
        <family val="2"/>
      </rPr>
      <t>amplitude totale de la plage d'accueil quel que soit le temps de présence de l'enfant
 (elles déterminent le prix de revient)</t>
    </r>
  </si>
  <si>
    <r>
      <t xml:space="preserve">Heures facturées : </t>
    </r>
    <r>
      <rPr>
        <sz val="10"/>
        <rFont val="Arial"/>
        <family val="2"/>
      </rPr>
      <t xml:space="preserve"> nombres d'heures facturées aux familles y compris celles facturées malgré l'absence ou la maladie de l'enfant (existe dès lors qu'une facture précise le tarif horaire, le nombre d'heures facturées à la famille et le coût total).</t>
    </r>
  </si>
  <si>
    <r>
      <rPr>
        <b/>
        <u/>
        <sz val="11"/>
        <color indexed="21"/>
        <rFont val="Arial"/>
        <family val="2"/>
      </rPr>
      <t>Heures de présence</t>
    </r>
    <r>
      <rPr>
        <b/>
        <sz val="11"/>
        <color indexed="21"/>
        <rFont val="Arial"/>
        <family val="2"/>
      </rPr>
      <t xml:space="preserve"> :</t>
    </r>
  </si>
  <si>
    <r>
      <rPr>
        <i/>
        <u/>
        <sz val="10"/>
        <color indexed="8"/>
        <rFont val="Arial"/>
        <family val="2"/>
      </rPr>
      <t>Exemple</t>
    </r>
    <r>
      <rPr>
        <sz val="10"/>
        <color indexed="8"/>
        <rFont val="Arial"/>
        <family val="2"/>
      </rPr>
      <t xml:space="preserve"> : </t>
    </r>
  </si>
  <si>
    <r>
      <t xml:space="preserve">N° Dossier SIAS </t>
    </r>
    <r>
      <rPr>
        <b/>
        <sz val="11"/>
        <color indexed="8"/>
        <rFont val="Arial"/>
        <family val="2"/>
      </rPr>
      <t>:</t>
    </r>
  </si>
  <si>
    <r>
      <t xml:space="preserve">Fonctionnement de la structure sur 5 jours : </t>
    </r>
    <r>
      <rPr>
        <b/>
        <sz val="11"/>
        <color indexed="8"/>
        <rFont val="Arial"/>
        <family val="2"/>
      </rPr>
      <t>175 jours d'ouverture maximum</t>
    </r>
  </si>
  <si>
    <r>
      <t xml:space="preserve">Fonctionnement de la structure sur 4 jours : </t>
    </r>
    <r>
      <rPr>
        <b/>
        <sz val="11"/>
        <color indexed="8"/>
        <rFont val="Arial"/>
        <family val="2"/>
      </rPr>
      <t>140 jours d'ouverture maximum</t>
    </r>
  </si>
  <si>
    <r>
      <t xml:space="preserve">Nombre de places déclarées à la DDCS pourl'année scolaire </t>
    </r>
    <r>
      <rPr>
        <b/>
        <sz val="11"/>
        <color indexed="10"/>
        <rFont val="Arial"/>
        <family val="2"/>
      </rPr>
      <t>2015/2016</t>
    </r>
  </si>
  <si>
    <r>
      <t xml:space="preserve">Nombre de places déclarées à la DDCS pour l'année scolaire </t>
    </r>
    <r>
      <rPr>
        <b/>
        <sz val="11"/>
        <color indexed="10"/>
        <rFont val="Arial"/>
        <family val="2"/>
      </rPr>
      <t>2016/2017</t>
    </r>
  </si>
  <si>
    <t xml:space="preserve">Autre, Précisez : </t>
  </si>
  <si>
    <t>TOTAL GENERAL</t>
  </si>
  <si>
    <t>Evaluation des MISES A DISPOSITION  -  FOURNIR JUSTIFICATIFS</t>
  </si>
  <si>
    <t>TARIFICATION MODULEE - Voir Onglet à Lire</t>
  </si>
  <si>
    <t>page 6 sur 6</t>
  </si>
  <si>
    <t>page 5 sur 6</t>
  </si>
  <si>
    <t>page 3 sur 6</t>
  </si>
  <si>
    <t>pages 6 sur 6</t>
  </si>
  <si>
    <r>
      <t xml:space="preserve">Subventions Communales : </t>
    </r>
    <r>
      <rPr>
        <b/>
        <sz val="10"/>
        <color indexed="8"/>
        <rFont val="Arial"/>
        <family val="2"/>
      </rPr>
      <t>Fournir Justificatif</t>
    </r>
  </si>
  <si>
    <t>page 4 sur 6</t>
  </si>
  <si>
    <t>Contrepartie des contributions :</t>
  </si>
  <si>
    <t>MIDI                                               (déduire les 30 min de temps de repas)</t>
  </si>
  <si>
    <t>MERCREDI APRES LA CLASSE (temps de repas inclus)</t>
  </si>
  <si>
    <t>=F172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</si>
</sst>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0"/>
    <numFmt numFmtId="165" formatCode="0#&quot; &quot;##&quot; &quot;##&quot; &quot;##&quot; &quot;##"/>
  </numFmts>
  <fonts count="77">
    <font>
      <sz val="11"/>
      <color theme="1"/>
      <name val="Calibri"/>
      <family val="2"/>
      <scheme val="minor"/>
    </font>
    <font>
      <b/>
      <sz val="11"/>
      <color indexed="8"/>
      <name val="Calibri"/>
      <family val="2"/>
    </font>
    <font>
      <i/>
      <sz val="11"/>
      <color indexed="8"/>
      <name val="Calibri"/>
      <family val="2"/>
    </font>
    <font>
      <b/>
      <i/>
      <sz val="11"/>
      <color indexed="8"/>
      <name val="Calibri"/>
      <family val="2"/>
    </font>
    <font>
      <b/>
      <sz val="10"/>
      <name val="Arial"/>
      <family val="2"/>
    </font>
    <font>
      <sz val="10"/>
      <name val="Arial"/>
      <family val="2"/>
    </font>
    <font>
      <b/>
      <u/>
      <sz val="11"/>
      <color indexed="8"/>
      <name val="Calibri"/>
      <family val="2"/>
    </font>
    <font>
      <sz val="11"/>
      <color indexed="9"/>
      <name val="Calibri"/>
      <family val="2"/>
    </font>
    <font>
      <sz val="11"/>
      <color indexed="8"/>
      <name val="Calibri"/>
      <family val="2"/>
    </font>
    <font>
      <b/>
      <sz val="11"/>
      <color indexed="11"/>
      <name val="Calibri"/>
      <family val="2"/>
    </font>
    <font>
      <i/>
      <sz val="11"/>
      <color indexed="9"/>
      <name val="Calibri"/>
      <family val="2"/>
    </font>
    <font>
      <b/>
      <sz val="11"/>
      <color indexed="30"/>
      <name val="Calibri"/>
      <family val="2"/>
    </font>
    <font>
      <b/>
      <u/>
      <sz val="11"/>
      <color indexed="30"/>
      <name val="Calibri"/>
      <family val="2"/>
    </font>
    <font>
      <b/>
      <i/>
      <u/>
      <sz val="12"/>
      <color indexed="8"/>
      <name val="Calibri"/>
      <family val="2"/>
    </font>
    <font>
      <b/>
      <i/>
      <u/>
      <sz val="11"/>
      <color indexed="8"/>
      <name val="Calibri"/>
      <family val="2"/>
    </font>
    <font>
      <sz val="11"/>
      <name val="Arial"/>
      <family val="2"/>
    </font>
    <font>
      <b/>
      <sz val="11"/>
      <name val="Arial"/>
      <family val="2"/>
    </font>
    <font>
      <b/>
      <sz val="14"/>
      <color indexed="9"/>
      <name val="Arial"/>
      <family val="2"/>
    </font>
    <font>
      <sz val="11"/>
      <color indexed="8"/>
      <name val="Arial"/>
      <family val="2"/>
    </font>
    <font>
      <b/>
      <sz val="11"/>
      <color indexed="36"/>
      <name val="Arial"/>
      <family val="2"/>
    </font>
    <font>
      <sz val="11"/>
      <color indexed="36"/>
      <name val="Arial"/>
      <family val="2"/>
    </font>
    <font>
      <b/>
      <sz val="11"/>
      <color indexed="10"/>
      <name val="Arial"/>
      <family val="2"/>
    </font>
    <font>
      <b/>
      <sz val="11"/>
      <color indexed="57"/>
      <name val="Arial"/>
      <family val="2"/>
    </font>
    <font>
      <sz val="11"/>
      <color indexed="57"/>
      <name val="Arial"/>
      <family val="2"/>
    </font>
    <font>
      <b/>
      <sz val="11"/>
      <color indexed="8"/>
      <name val="Arial"/>
      <family val="2"/>
    </font>
    <font>
      <b/>
      <i/>
      <sz val="11"/>
      <color indexed="8"/>
      <name val="Arial"/>
      <family val="2"/>
    </font>
    <font>
      <b/>
      <u/>
      <sz val="14"/>
      <color indexed="9"/>
      <name val="Arial"/>
      <family val="2"/>
    </font>
    <font>
      <b/>
      <sz val="12"/>
      <name val="Arial"/>
      <family val="2"/>
    </font>
    <font>
      <sz val="10"/>
      <color indexed="8"/>
      <name val="Arial"/>
      <family val="2"/>
    </font>
    <font>
      <b/>
      <sz val="10"/>
      <color indexed="8"/>
      <name val="Arial"/>
      <family val="2"/>
    </font>
    <font>
      <b/>
      <sz val="11"/>
      <color indexed="21"/>
      <name val="Arial"/>
      <family val="2"/>
    </font>
    <font>
      <b/>
      <u/>
      <sz val="11"/>
      <color indexed="21"/>
      <name val="Arial"/>
      <family val="2"/>
    </font>
    <font>
      <i/>
      <u/>
      <sz val="10"/>
      <color indexed="8"/>
      <name val="Arial"/>
      <family val="2"/>
    </font>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i/>
      <sz val="9"/>
      <color theme="1"/>
      <name val="Calibri"/>
      <family val="2"/>
      <scheme val="minor"/>
    </font>
    <font>
      <b/>
      <sz val="12"/>
      <color theme="1"/>
      <name val="Monotype Sorts"/>
    </font>
    <font>
      <sz val="12"/>
      <color theme="1"/>
      <name val="Monotype Sorts"/>
    </font>
    <font>
      <b/>
      <sz val="14"/>
      <color theme="0"/>
      <name val="Calibri"/>
      <family val="2"/>
      <scheme val="minor"/>
    </font>
    <font>
      <b/>
      <u/>
      <sz val="11"/>
      <color rgb="FFFF0000"/>
      <name val="Calibri"/>
      <family val="2"/>
      <scheme val="minor"/>
    </font>
    <font>
      <sz val="11"/>
      <color theme="0"/>
      <name val="Calibri"/>
      <family val="2"/>
      <scheme val="minor"/>
    </font>
    <font>
      <b/>
      <sz val="11"/>
      <color rgb="FF0070C0"/>
      <name val="Calibri"/>
      <family val="2"/>
      <scheme val="minor"/>
    </font>
    <font>
      <i/>
      <sz val="11"/>
      <color theme="1"/>
      <name val="Calibri"/>
      <family val="2"/>
      <scheme val="minor"/>
    </font>
    <font>
      <sz val="11"/>
      <color rgb="FFFF0000"/>
      <name val="Calibri"/>
      <family val="2"/>
      <scheme val="minor"/>
    </font>
    <font>
      <sz val="11"/>
      <color theme="1"/>
      <name val="Arial"/>
      <family val="2"/>
    </font>
    <font>
      <b/>
      <sz val="14"/>
      <color theme="1"/>
      <name val="Arial"/>
      <family val="2"/>
    </font>
    <font>
      <b/>
      <sz val="14"/>
      <color theme="0"/>
      <name val="Arial"/>
      <family val="2"/>
    </font>
    <font>
      <b/>
      <sz val="10"/>
      <color theme="1"/>
      <name val="Arial"/>
      <family val="2"/>
    </font>
    <font>
      <sz val="10"/>
      <color theme="1"/>
      <name val="Arial"/>
      <family val="2"/>
    </font>
    <font>
      <b/>
      <sz val="11"/>
      <color rgb="FF008080"/>
      <name val="Arial"/>
      <family val="2"/>
    </font>
    <font>
      <b/>
      <sz val="10"/>
      <color rgb="FF008080"/>
      <name val="Arial"/>
      <family val="2"/>
    </font>
    <font>
      <b/>
      <sz val="11"/>
      <color theme="0"/>
      <name val="Arial"/>
      <family val="2"/>
    </font>
    <font>
      <b/>
      <sz val="11"/>
      <color theme="1"/>
      <name val="Arial"/>
      <family val="2"/>
    </font>
    <font>
      <u/>
      <sz val="11"/>
      <color theme="10"/>
      <name val="Arial"/>
      <family val="2"/>
    </font>
    <font>
      <b/>
      <i/>
      <sz val="9"/>
      <color theme="1"/>
      <name val="Arial"/>
      <family val="2"/>
    </font>
    <font>
      <b/>
      <i/>
      <sz val="11"/>
      <color theme="1"/>
      <name val="Arial"/>
      <family val="2"/>
    </font>
    <font>
      <b/>
      <sz val="11"/>
      <color rgb="FFFF0000"/>
      <name val="Arial"/>
      <family val="2"/>
    </font>
    <font>
      <sz val="11"/>
      <color theme="0"/>
      <name val="Arial"/>
      <family val="2"/>
    </font>
    <font>
      <i/>
      <sz val="11"/>
      <color theme="1"/>
      <name val="Arial"/>
      <family val="2"/>
    </font>
    <font>
      <b/>
      <i/>
      <sz val="11"/>
      <color theme="1"/>
      <name val="Calibri"/>
      <family val="2"/>
      <scheme val="minor"/>
    </font>
    <font>
      <b/>
      <i/>
      <sz val="30"/>
      <color rgb="FF008080"/>
      <name val="Arial"/>
      <family val="2"/>
    </font>
    <font>
      <b/>
      <i/>
      <sz val="14"/>
      <color rgb="FF008080"/>
      <name val="Arial"/>
      <family val="2"/>
    </font>
    <font>
      <sz val="8"/>
      <color theme="1"/>
      <name val="Arial"/>
      <family val="2"/>
    </font>
    <font>
      <b/>
      <u/>
      <sz val="12"/>
      <color theme="1"/>
      <name val="Arial"/>
      <family val="2"/>
    </font>
    <font>
      <b/>
      <sz val="8"/>
      <color theme="1"/>
      <name val="Arial"/>
      <family val="2"/>
    </font>
    <font>
      <b/>
      <sz val="14"/>
      <color theme="1"/>
      <name val="Calibri"/>
      <family val="2"/>
      <scheme val="minor"/>
    </font>
    <font>
      <sz val="34"/>
      <color theme="1"/>
      <name val="Arial"/>
      <family val="2"/>
    </font>
    <font>
      <sz val="16"/>
      <color theme="1"/>
      <name val="Arial"/>
      <family val="2"/>
    </font>
    <font>
      <b/>
      <u/>
      <sz val="11"/>
      <color theme="1"/>
      <name val="Arial"/>
      <family val="2"/>
    </font>
    <font>
      <sz val="11"/>
      <color rgb="FF188642"/>
      <name val="Arial"/>
      <family val="2"/>
    </font>
    <font>
      <sz val="11"/>
      <color rgb="FF7030A0"/>
      <name val="Arial"/>
      <family val="2"/>
    </font>
    <font>
      <b/>
      <sz val="12"/>
      <color theme="1"/>
      <name val="Calibri"/>
      <family val="2"/>
      <scheme val="minor"/>
    </font>
    <font>
      <sz val="12"/>
      <color theme="1"/>
      <name val="Calibri"/>
      <family val="2"/>
      <scheme val="minor"/>
    </font>
    <font>
      <b/>
      <sz val="12"/>
      <color theme="1"/>
      <name val="Arial"/>
      <family val="2"/>
    </font>
    <font>
      <sz val="8"/>
      <color rgb="FF000000"/>
      <name val="Tahoma"/>
      <family val="2"/>
    </font>
  </fonts>
  <fills count="13">
    <fill>
      <patternFill patternType="none"/>
    </fill>
    <fill>
      <patternFill patternType="gray125"/>
    </fill>
    <fill>
      <patternFill patternType="solid">
        <fgColor rgb="FF008080"/>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0" tint="-0.499984740745262"/>
        <bgColor indexed="64"/>
      </patternFill>
    </fill>
    <fill>
      <patternFill patternType="solid">
        <fgColor rgb="FF009A96"/>
        <bgColor indexed="64"/>
      </patternFill>
    </fill>
    <fill>
      <gradientFill degree="270">
        <stop position="0">
          <color theme="0"/>
        </stop>
        <stop position="1">
          <color rgb="FF008080"/>
        </stop>
      </gradient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A500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4" fillId="0" borderId="0" applyNumberFormat="0" applyFill="0" applyBorder="0" applyAlignment="0" applyProtection="0"/>
    <xf numFmtId="43" fontId="33" fillId="0" borderId="0" applyFont="0" applyFill="0" applyBorder="0" applyAlignment="0" applyProtection="0"/>
    <xf numFmtId="9" fontId="33" fillId="0" borderId="0" applyFont="0" applyFill="0" applyBorder="0" applyAlignment="0" applyProtection="0"/>
  </cellStyleXfs>
  <cellXfs count="470">
    <xf numFmtId="0" fontId="0" fillId="0" borderId="0" xfId="0"/>
    <xf numFmtId="0" fontId="35" fillId="0" borderId="0" xfId="0" applyFont="1"/>
    <xf numFmtId="0" fontId="37" fillId="0" borderId="0" xfId="0" applyFont="1" applyAlignment="1">
      <alignment horizontal="center" vertical="center"/>
    </xf>
    <xf numFmtId="0" fontId="0" fillId="0" borderId="0" xfId="0" applyBorder="1"/>
    <xf numFmtId="0" fontId="0" fillId="0" borderId="0" xfId="0" quotePrefix="1" applyBorder="1"/>
    <xf numFmtId="0" fontId="38" fillId="0" borderId="0" xfId="0" applyFont="1" applyAlignment="1">
      <alignment horizontal="right"/>
    </xf>
    <xf numFmtId="0" fontId="35" fillId="0" borderId="0" xfId="0" applyFont="1" applyAlignment="1"/>
    <xf numFmtId="0" fontId="39" fillId="0" borderId="0" xfId="0" applyFont="1" applyAlignment="1">
      <alignment horizontal="right"/>
    </xf>
    <xf numFmtId="49" fontId="0" fillId="0" borderId="0" xfId="0" applyNumberFormat="1"/>
    <xf numFmtId="0" fontId="0" fillId="0" borderId="0" xfId="0" applyAlignment="1">
      <alignment horizontal="center"/>
    </xf>
    <xf numFmtId="0" fontId="0" fillId="0" borderId="0" xfId="0" applyBorder="1" applyAlignment="1">
      <alignment horizontal="center"/>
    </xf>
    <xf numFmtId="0" fontId="40" fillId="0" borderId="0" xfId="0" applyFont="1" applyFill="1" applyAlignment="1">
      <alignment horizontal="center" vertical="center"/>
    </xf>
    <xf numFmtId="0" fontId="35" fillId="0" borderId="0" xfId="0" applyFont="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41" fillId="0" borderId="0" xfId="0" applyFont="1"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42" fillId="2" borderId="0" xfId="0" applyFont="1" applyFill="1" applyBorder="1" applyAlignment="1">
      <alignment horizontal="center"/>
    </xf>
    <xf numFmtId="4" fontId="35" fillId="0" borderId="7" xfId="2" applyNumberFormat="1" applyFont="1" applyBorder="1" applyAlignment="1">
      <alignment horizontal="center" vertical="center"/>
    </xf>
    <xf numFmtId="0" fontId="43" fillId="0" borderId="9" xfId="0" applyFont="1" applyBorder="1"/>
    <xf numFmtId="0" fontId="44" fillId="0" borderId="0" xfId="0" applyFont="1"/>
    <xf numFmtId="49" fontId="0" fillId="0" borderId="0" xfId="0" applyNumberFormat="1" applyAlignment="1">
      <alignment horizontal="center" vertical="center"/>
    </xf>
    <xf numFmtId="0" fontId="0" fillId="0" borderId="2" xfId="0" applyBorder="1" applyProtection="1">
      <protection locked="0"/>
    </xf>
    <xf numFmtId="0" fontId="0" fillId="0" borderId="0" xfId="0" applyAlignment="1"/>
    <xf numFmtId="0" fontId="0" fillId="0" borderId="0" xfId="0" applyBorder="1" applyAlignment="1" applyProtection="1">
      <alignment horizontal="left" vertical="top" wrapText="1"/>
      <protection locked="0"/>
    </xf>
    <xf numFmtId="0" fontId="45" fillId="0" borderId="0" xfId="0" applyFont="1"/>
    <xf numFmtId="0" fontId="0" fillId="0" borderId="0" xfId="0" applyBorder="1" applyAlignment="1" applyProtection="1">
      <alignment horizontal="center" vertical="top"/>
      <protection locked="0"/>
    </xf>
    <xf numFmtId="0" fontId="5" fillId="3" borderId="2" xfId="0" applyFont="1" applyFill="1" applyBorder="1" applyAlignment="1" applyProtection="1">
      <alignment horizontal="center" vertical="center"/>
    </xf>
    <xf numFmtId="4" fontId="5" fillId="3" borderId="2" xfId="0" applyNumberFormat="1" applyFont="1" applyFill="1" applyBorder="1" applyAlignment="1" applyProtection="1">
      <alignment horizontal="right" vertical="center"/>
    </xf>
    <xf numFmtId="0" fontId="46" fillId="0" borderId="0" xfId="0" applyFont="1"/>
    <xf numFmtId="0" fontId="46" fillId="0" borderId="0" xfId="0" applyFont="1" applyAlignment="1">
      <alignment vertical="center"/>
    </xf>
    <xf numFmtId="0" fontId="27" fillId="4" borderId="0" xfId="0" applyFont="1" applyFill="1" applyAlignment="1">
      <alignment vertical="center"/>
    </xf>
    <xf numFmtId="0" fontId="46" fillId="0" borderId="2" xfId="0" applyFont="1" applyBorder="1" applyAlignment="1">
      <alignment horizontal="center" vertical="center"/>
    </xf>
    <xf numFmtId="9" fontId="46" fillId="0" borderId="2" xfId="0" applyNumberFormat="1" applyFont="1" applyBorder="1" applyAlignment="1">
      <alignment horizontal="center" vertical="center"/>
    </xf>
    <xf numFmtId="0" fontId="46" fillId="0" borderId="6" xfId="0" applyFont="1" applyBorder="1" applyAlignment="1">
      <alignment horizontal="center" vertical="center"/>
    </xf>
    <xf numFmtId="0" fontId="46" fillId="0" borderId="0"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47" fillId="0" borderId="0" xfId="0" applyFont="1" applyAlignment="1">
      <alignment horizontal="center" vertical="center" wrapText="1"/>
    </xf>
    <xf numFmtId="0" fontId="48" fillId="5" borderId="0" xfId="0" applyFont="1" applyFill="1" applyAlignment="1">
      <alignment horizontal="center" vertical="center"/>
    </xf>
    <xf numFmtId="0" fontId="48" fillId="5" borderId="0" xfId="0" applyFont="1" applyFill="1" applyAlignment="1">
      <alignment horizontal="center" vertical="center" wrapText="1"/>
    </xf>
    <xf numFmtId="0" fontId="49" fillId="0" borderId="0" xfId="0" applyFont="1" applyAlignment="1"/>
    <xf numFmtId="0" fontId="50" fillId="0" borderId="0" xfId="0" applyFont="1"/>
    <xf numFmtId="0" fontId="51" fillId="0" borderId="0" xfId="0" applyFont="1" applyAlignment="1">
      <alignment horizontal="center"/>
    </xf>
    <xf numFmtId="0" fontId="49" fillId="0" borderId="0" xfId="0" applyFont="1" applyAlignment="1">
      <alignment horizontal="left"/>
    </xf>
    <xf numFmtId="0" fontId="50" fillId="0" borderId="0" xfId="0" applyFont="1" applyAlignment="1"/>
    <xf numFmtId="0" fontId="48" fillId="5" borderId="0" xfId="0" applyFont="1" applyFill="1" applyAlignment="1">
      <alignment vertical="center" wrapText="1"/>
    </xf>
    <xf numFmtId="0" fontId="49" fillId="0" borderId="0" xfId="0" applyFont="1" applyAlignment="1">
      <alignment horizontal="center" vertical="center"/>
    </xf>
    <xf numFmtId="0" fontId="49" fillId="0" borderId="0" xfId="0" applyFont="1" applyAlignment="1">
      <alignment horizontal="left" vertical="center" wrapText="1"/>
    </xf>
    <xf numFmtId="0" fontId="4" fillId="0" borderId="0" xfId="0" applyFont="1" applyAlignment="1">
      <alignment horizontal="left" vertical="center" wrapText="1"/>
    </xf>
    <xf numFmtId="0" fontId="49" fillId="0" borderId="0" xfId="0" applyFont="1" applyAlignment="1">
      <alignment horizontal="center" vertical="top" wrapText="1"/>
    </xf>
    <xf numFmtId="0" fontId="52" fillId="0" borderId="0" xfId="0" applyFont="1" applyAlignment="1">
      <alignment wrapText="1"/>
    </xf>
    <xf numFmtId="0" fontId="49" fillId="5" borderId="0" xfId="0" applyFont="1" applyFill="1" applyAlignment="1">
      <alignment horizontal="center"/>
    </xf>
    <xf numFmtId="0" fontId="51" fillId="5" borderId="0" xfId="0" applyFont="1" applyFill="1" applyAlignment="1"/>
    <xf numFmtId="0" fontId="52" fillId="5" borderId="0" xfId="0" applyFont="1" applyFill="1" applyAlignment="1"/>
    <xf numFmtId="0" fontId="50" fillId="5" borderId="0" xfId="0" applyFont="1" applyFill="1"/>
    <xf numFmtId="0" fontId="53" fillId="2" borderId="0" xfId="0" applyFont="1" applyFill="1" applyAlignment="1">
      <alignment horizontal="center"/>
    </xf>
    <xf numFmtId="0" fontId="51" fillId="0" borderId="0" xfId="0" applyFont="1" applyAlignment="1">
      <alignment horizontal="center" vertical="center" wrapText="1"/>
    </xf>
    <xf numFmtId="0" fontId="16" fillId="0" borderId="0" xfId="0" applyFont="1" applyAlignment="1">
      <alignment horizontal="center" wrapText="1"/>
    </xf>
    <xf numFmtId="0" fontId="50" fillId="0" borderId="0" xfId="0" applyFont="1" applyAlignment="1">
      <alignment horizontal="center" wrapText="1"/>
    </xf>
    <xf numFmtId="0" fontId="54" fillId="0" borderId="0" xfId="0" applyFont="1"/>
    <xf numFmtId="0" fontId="46" fillId="0" borderId="15" xfId="0" applyFont="1" applyBorder="1" applyAlignment="1" applyProtection="1">
      <alignment horizontal="center"/>
      <protection locked="0"/>
    </xf>
    <xf numFmtId="0" fontId="46" fillId="0" borderId="9" xfId="0" applyFont="1" applyBorder="1" applyAlignment="1" applyProtection="1">
      <alignment horizontal="center"/>
      <protection locked="0"/>
    </xf>
    <xf numFmtId="0" fontId="46" fillId="0" borderId="16" xfId="0" applyFont="1" applyBorder="1" applyAlignment="1" applyProtection="1">
      <alignment horizontal="center"/>
      <protection locked="0"/>
    </xf>
    <xf numFmtId="0" fontId="46" fillId="0" borderId="18" xfId="0" applyFont="1" applyBorder="1" applyAlignment="1" applyProtection="1">
      <alignment horizontal="center"/>
      <protection locked="0"/>
    </xf>
    <xf numFmtId="0" fontId="54" fillId="0" borderId="0" xfId="0" applyFont="1" applyBorder="1" applyAlignment="1" applyProtection="1">
      <alignment horizontal="center"/>
    </xf>
    <xf numFmtId="4" fontId="5" fillId="3" borderId="2" xfId="0" applyNumberFormat="1" applyFont="1" applyFill="1" applyBorder="1" applyProtection="1"/>
    <xf numFmtId="0" fontId="16" fillId="5" borderId="12" xfId="0" applyFont="1" applyFill="1" applyBorder="1" applyAlignment="1" applyProtection="1">
      <alignment horizontal="center" vertical="center"/>
      <protection locked="0"/>
    </xf>
    <xf numFmtId="49" fontId="46" fillId="0" borderId="15" xfId="0" applyNumberFormat="1" applyFont="1" applyBorder="1" applyAlignment="1" applyProtection="1">
      <alignment horizontal="center"/>
      <protection locked="0"/>
    </xf>
    <xf numFmtId="49" fontId="46" fillId="0" borderId="9" xfId="0" applyNumberFormat="1" applyFont="1" applyBorder="1" applyAlignment="1" applyProtection="1">
      <alignment horizontal="center"/>
      <protection locked="0"/>
    </xf>
    <xf numFmtId="49" fontId="46" fillId="0" borderId="16" xfId="0" applyNumberFormat="1" applyFont="1" applyBorder="1" applyAlignment="1" applyProtection="1">
      <alignment horizontal="center"/>
      <protection locked="0"/>
    </xf>
    <xf numFmtId="49" fontId="46" fillId="0" borderId="18" xfId="0" applyNumberFormat="1" applyFont="1" applyBorder="1" applyAlignment="1" applyProtection="1">
      <alignment horizontal="center"/>
      <protection locked="0"/>
    </xf>
    <xf numFmtId="0" fontId="0" fillId="0" borderId="0" xfId="0" applyProtection="1"/>
    <xf numFmtId="0" fontId="0" fillId="0" borderId="0" xfId="0" applyAlignment="1" applyProtection="1">
      <alignment horizontal="center" vertical="center"/>
    </xf>
    <xf numFmtId="0" fontId="0" fillId="0" borderId="0" xfId="0" applyAlignment="1" applyProtection="1">
      <alignment vertical="center"/>
    </xf>
    <xf numFmtId="0" fontId="46" fillId="0" borderId="0" xfId="0" applyFont="1" applyProtection="1"/>
    <xf numFmtId="0" fontId="46" fillId="0" borderId="0" xfId="0" applyFont="1" applyAlignment="1" applyProtection="1">
      <alignment horizontal="center" vertical="center"/>
    </xf>
    <xf numFmtId="0" fontId="46" fillId="0" borderId="0" xfId="0" applyFont="1" applyBorder="1" applyProtection="1"/>
    <xf numFmtId="0" fontId="46" fillId="0" borderId="0" xfId="0" applyFont="1" applyAlignment="1" applyProtection="1">
      <alignment wrapText="1"/>
    </xf>
    <xf numFmtId="49" fontId="55" fillId="0" borderId="0" xfId="1" applyNumberFormat="1" applyFont="1" applyBorder="1" applyAlignment="1" applyProtection="1">
      <alignment horizontal="center"/>
    </xf>
    <xf numFmtId="49" fontId="46" fillId="0" borderId="0" xfId="0" applyNumberFormat="1" applyFont="1" applyBorder="1" applyAlignment="1" applyProtection="1">
      <alignment horizontal="center"/>
    </xf>
    <xf numFmtId="49" fontId="46" fillId="0" borderId="0" xfId="0" applyNumberFormat="1" applyFont="1" applyBorder="1" applyAlignment="1" applyProtection="1">
      <alignment horizontal="center" vertical="center"/>
    </xf>
    <xf numFmtId="0" fontId="54" fillId="0" borderId="0" xfId="0" applyFont="1" applyAlignment="1" applyProtection="1"/>
    <xf numFmtId="0" fontId="54" fillId="0" borderId="0" xfId="0" applyFont="1" applyProtection="1"/>
    <xf numFmtId="0" fontId="54" fillId="0" borderId="0" xfId="0" applyFont="1" applyAlignment="1" applyProtection="1">
      <alignment horizontal="center" vertical="center"/>
    </xf>
    <xf numFmtId="0" fontId="46" fillId="0" borderId="0" xfId="0" applyFont="1" applyBorder="1" applyAlignment="1" applyProtection="1">
      <alignment horizontal="center"/>
    </xf>
    <xf numFmtId="0" fontId="46" fillId="0" borderId="0" xfId="0" applyFont="1" applyBorder="1" applyAlignment="1" applyProtection="1">
      <alignment horizontal="center" vertical="center"/>
    </xf>
    <xf numFmtId="0" fontId="46" fillId="0" borderId="0" xfId="0" applyFont="1" applyAlignment="1" applyProtection="1"/>
    <xf numFmtId="0" fontId="46" fillId="0" borderId="0" xfId="0" applyFont="1" applyAlignment="1" applyProtection="1">
      <alignment horizontal="right"/>
    </xf>
    <xf numFmtId="0" fontId="35" fillId="0" borderId="0" xfId="0" applyFont="1" applyProtection="1"/>
    <xf numFmtId="0" fontId="0" fillId="0" borderId="0" xfId="0" applyBorder="1" applyAlignment="1" applyProtection="1">
      <alignment horizontal="center"/>
    </xf>
    <xf numFmtId="0" fontId="0" fillId="0" borderId="0" xfId="0" applyAlignment="1" applyProtection="1">
      <alignment horizontal="right"/>
    </xf>
    <xf numFmtId="0" fontId="0" fillId="0" borderId="0" xfId="0" applyBorder="1" applyAlignment="1" applyProtection="1">
      <alignment horizontal="center" vertical="center"/>
    </xf>
    <xf numFmtId="0" fontId="0" fillId="0" borderId="0" xfId="0" applyAlignment="1" applyProtection="1"/>
    <xf numFmtId="0" fontId="37" fillId="0" borderId="0" xfId="0" applyFont="1" applyAlignment="1" applyProtection="1">
      <alignment horizontal="center" vertical="center"/>
    </xf>
    <xf numFmtId="49" fontId="46" fillId="0" borderId="0" xfId="0" applyNumberFormat="1" applyFont="1" applyAlignment="1" applyProtection="1">
      <alignment horizontal="center"/>
    </xf>
    <xf numFmtId="0" fontId="56" fillId="0" borderId="0" xfId="0" applyFont="1" applyAlignment="1" applyProtection="1">
      <alignment horizontal="center" vertical="center"/>
    </xf>
    <xf numFmtId="0" fontId="57" fillId="0" borderId="0" xfId="0" applyFont="1" applyAlignment="1" applyProtection="1">
      <alignment horizontal="center" vertical="center"/>
    </xf>
    <xf numFmtId="0" fontId="40" fillId="0" borderId="0" xfId="0" applyFont="1" applyFill="1" applyAlignment="1" applyProtection="1">
      <alignment horizontal="center" vertical="center"/>
    </xf>
    <xf numFmtId="0" fontId="35" fillId="0" borderId="0" xfId="0" applyFont="1" applyAlignment="1" applyProtection="1"/>
    <xf numFmtId="0" fontId="38" fillId="0" borderId="0" xfId="0" applyFont="1" applyAlignment="1" applyProtection="1">
      <alignment horizontal="right"/>
    </xf>
    <xf numFmtId="0" fontId="39" fillId="0" borderId="0" xfId="0" applyFont="1" applyAlignment="1" applyProtection="1">
      <alignment horizontal="right"/>
    </xf>
    <xf numFmtId="0" fontId="0" fillId="0" borderId="0" xfId="0" applyBorder="1" applyAlignment="1" applyProtection="1">
      <alignment horizontal="left" vertical="top" wrapText="1"/>
    </xf>
    <xf numFmtId="0" fontId="45" fillId="0" borderId="0" xfId="0" applyFont="1" applyProtection="1"/>
    <xf numFmtId="0" fontId="0" fillId="0" borderId="0" xfId="0" applyBorder="1" applyAlignment="1" applyProtection="1">
      <alignment horizontal="center" vertical="top"/>
    </xf>
    <xf numFmtId="0" fontId="50" fillId="0" borderId="0" xfId="0" applyFont="1" applyProtection="1"/>
    <xf numFmtId="49" fontId="46" fillId="0" borderId="0" xfId="0" applyNumberFormat="1" applyFont="1" applyProtection="1"/>
    <xf numFmtId="0" fontId="5" fillId="0" borderId="1" xfId="0" applyFont="1" applyBorder="1" applyAlignment="1" applyProtection="1">
      <alignment horizontal="center" vertical="center"/>
    </xf>
    <xf numFmtId="2" fontId="50" fillId="0" borderId="1" xfId="0" applyNumberFormat="1" applyFont="1" applyBorder="1" applyAlignment="1" applyProtection="1">
      <alignment horizontal="center" vertical="center"/>
    </xf>
    <xf numFmtId="0" fontId="5" fillId="0" borderId="2" xfId="0" applyFont="1" applyBorder="1" applyAlignment="1" applyProtection="1">
      <alignment horizontal="center" vertical="center"/>
    </xf>
    <xf numFmtId="0" fontId="36" fillId="0" borderId="0" xfId="0" applyFont="1" applyAlignment="1" applyProtection="1">
      <alignment horizontal="center" vertical="center"/>
    </xf>
    <xf numFmtId="0" fontId="36" fillId="0" borderId="0" xfId="0" applyFont="1" applyProtection="1"/>
    <xf numFmtId="0" fontId="50" fillId="0" borderId="0" xfId="0" applyFont="1" applyAlignment="1" applyProtection="1">
      <alignment horizontal="center" vertical="center"/>
    </xf>
    <xf numFmtId="4" fontId="73" fillId="0" borderId="2" xfId="0" applyNumberFormat="1" applyFont="1" applyBorder="1" applyProtection="1"/>
    <xf numFmtId="2" fontId="75" fillId="0" borderId="2" xfId="0" applyNumberFormat="1" applyFont="1" applyBorder="1" applyAlignment="1" applyProtection="1">
      <alignment horizontal="center" vertical="center"/>
    </xf>
    <xf numFmtId="49" fontId="50" fillId="0" borderId="0" xfId="0" applyNumberFormat="1" applyFont="1" applyProtection="1"/>
    <xf numFmtId="0" fontId="54" fillId="0" borderId="13" xfId="0" applyFont="1" applyBorder="1" applyAlignment="1" applyProtection="1">
      <alignment horizontal="center"/>
    </xf>
    <xf numFmtId="0" fontId="54" fillId="0" borderId="14" xfId="0" applyFont="1" applyBorder="1" applyAlignment="1" applyProtection="1">
      <alignment horizontal="center"/>
    </xf>
    <xf numFmtId="0" fontId="54" fillId="0" borderId="13" xfId="0" applyFont="1" applyFill="1" applyBorder="1" applyAlignment="1" applyProtection="1">
      <alignment horizontal="center" wrapText="1"/>
    </xf>
    <xf numFmtId="0" fontId="54" fillId="0" borderId="13" xfId="0" applyFont="1" applyFill="1" applyBorder="1" applyAlignment="1" applyProtection="1">
      <alignment horizontal="center" vertical="center" wrapText="1"/>
    </xf>
    <xf numFmtId="0" fontId="54" fillId="0" borderId="15" xfId="0" applyFont="1" applyBorder="1" applyAlignment="1" applyProtection="1">
      <alignment horizontal="center"/>
    </xf>
    <xf numFmtId="0" fontId="54" fillId="0" borderId="16" xfId="0" applyFont="1" applyBorder="1" applyAlignment="1" applyProtection="1">
      <alignment horizontal="center"/>
    </xf>
    <xf numFmtId="0" fontId="46" fillId="6" borderId="17" xfId="0" applyFont="1" applyFill="1" applyBorder="1" applyAlignment="1" applyProtection="1">
      <alignment horizontal="center"/>
    </xf>
    <xf numFmtId="0" fontId="54" fillId="0" borderId="18" xfId="0" applyFont="1" applyBorder="1" applyAlignment="1" applyProtection="1">
      <alignment horizontal="center"/>
    </xf>
    <xf numFmtId="0" fontId="46" fillId="6" borderId="19" xfId="0" applyFont="1" applyFill="1" applyBorder="1" applyAlignment="1" applyProtection="1">
      <alignment horizontal="center"/>
    </xf>
    <xf numFmtId="0" fontId="54" fillId="0" borderId="12" xfId="0" applyFont="1" applyBorder="1" applyAlignment="1" applyProtection="1">
      <alignment horizontal="center"/>
    </xf>
    <xf numFmtId="0" fontId="54" fillId="0" borderId="20" xfId="0" applyFont="1" applyBorder="1" applyAlignment="1" applyProtection="1">
      <alignment horizontal="center"/>
    </xf>
    <xf numFmtId="0" fontId="54" fillId="0" borderId="12" xfId="0" applyFont="1" applyFill="1" applyBorder="1" applyAlignment="1" applyProtection="1">
      <alignment horizontal="center" wrapText="1"/>
    </xf>
    <xf numFmtId="0" fontId="54" fillId="0" borderId="12" xfId="0" applyFont="1" applyFill="1" applyBorder="1" applyAlignment="1" applyProtection="1">
      <alignment horizontal="center" vertical="center" wrapText="1"/>
    </xf>
    <xf numFmtId="0" fontId="58" fillId="5" borderId="0" xfId="0" applyFont="1" applyFill="1" applyBorder="1" applyProtection="1"/>
    <xf numFmtId="0" fontId="15" fillId="5" borderId="0" xfId="0" applyFont="1" applyFill="1" applyBorder="1" applyProtection="1"/>
    <xf numFmtId="0" fontId="15" fillId="5" borderId="0" xfId="0" applyFont="1" applyFill="1" applyBorder="1" applyAlignment="1" applyProtection="1">
      <alignment horizontal="center" vertical="center"/>
    </xf>
    <xf numFmtId="0" fontId="16" fillId="5" borderId="12" xfId="0" applyFont="1" applyFill="1" applyBorder="1" applyAlignment="1" applyProtection="1">
      <alignment horizontal="center" vertical="center"/>
    </xf>
    <xf numFmtId="0" fontId="16" fillId="5" borderId="0" xfId="0" applyFont="1" applyFill="1" applyAlignment="1" applyProtection="1">
      <alignment horizontal="center"/>
    </xf>
    <xf numFmtId="0" fontId="16" fillId="5" borderId="5" xfId="0" applyFont="1" applyFill="1" applyBorder="1" applyAlignment="1" applyProtection="1">
      <alignment horizontal="center"/>
    </xf>
    <xf numFmtId="0" fontId="46" fillId="5" borderId="0" xfId="0" applyFont="1" applyFill="1" applyProtection="1"/>
    <xf numFmtId="0" fontId="59" fillId="5" borderId="0" xfId="0" applyFont="1" applyFill="1" applyAlignment="1" applyProtection="1">
      <alignment horizontal="center"/>
    </xf>
    <xf numFmtId="0" fontId="54" fillId="0" borderId="12" xfId="0" applyFont="1" applyBorder="1" applyAlignment="1" applyProtection="1">
      <alignment horizontal="center" vertical="center" wrapText="1"/>
    </xf>
    <xf numFmtId="0" fontId="54" fillId="0" borderId="21" xfId="0" applyFont="1" applyBorder="1" applyAlignment="1" applyProtection="1">
      <alignment horizontal="center" vertical="center" wrapText="1"/>
    </xf>
    <xf numFmtId="0" fontId="46" fillId="0" borderId="0" xfId="0" applyFont="1" applyFill="1" applyProtection="1"/>
    <xf numFmtId="0" fontId="60" fillId="0" borderId="0" xfId="0" applyFont="1" applyBorder="1" applyAlignment="1" applyProtection="1">
      <alignment vertical="center"/>
    </xf>
    <xf numFmtId="0" fontId="54" fillId="0" borderId="22" xfId="0" applyFont="1" applyBorder="1" applyAlignment="1" applyProtection="1">
      <alignment horizontal="center" vertical="center" wrapText="1"/>
    </xf>
    <xf numFmtId="0" fontId="54" fillId="0" borderId="23" xfId="0" applyFont="1" applyBorder="1" applyAlignment="1" applyProtection="1">
      <alignment horizontal="center" vertical="center" wrapText="1"/>
    </xf>
    <xf numFmtId="0" fontId="60" fillId="0" borderId="0" xfId="0" applyFont="1" applyBorder="1" applyAlignment="1" applyProtection="1">
      <alignment horizontal="center" vertical="center"/>
    </xf>
    <xf numFmtId="0" fontId="57" fillId="0" borderId="6" xfId="0" applyFont="1" applyBorder="1" applyAlignment="1" applyProtection="1">
      <alignment vertical="center"/>
    </xf>
    <xf numFmtId="0" fontId="57" fillId="0" borderId="0" xfId="0" applyFont="1" applyBorder="1" applyAlignment="1" applyProtection="1">
      <alignment vertical="center"/>
    </xf>
    <xf numFmtId="0" fontId="57" fillId="0" borderId="0" xfId="0" applyFont="1" applyBorder="1" applyAlignment="1" applyProtection="1">
      <alignment horizontal="center" vertical="center"/>
    </xf>
    <xf numFmtId="0" fontId="54" fillId="0" borderId="0" xfId="0" applyFont="1" applyFill="1" applyBorder="1" applyAlignment="1" applyProtection="1">
      <alignment horizontal="center"/>
    </xf>
    <xf numFmtId="0" fontId="57" fillId="0" borderId="0" xfId="0" applyFont="1" applyFill="1" applyBorder="1" applyAlignment="1" applyProtection="1">
      <alignment vertical="center"/>
    </xf>
    <xf numFmtId="49" fontId="46" fillId="6" borderId="17" xfId="0" applyNumberFormat="1" applyFont="1" applyFill="1" applyBorder="1" applyAlignment="1" applyProtection="1">
      <alignment horizontal="center"/>
    </xf>
    <xf numFmtId="49" fontId="46" fillId="6" borderId="19" xfId="0" applyNumberFormat="1" applyFont="1" applyFill="1" applyBorder="1" applyAlignment="1" applyProtection="1">
      <alignment horizontal="center"/>
    </xf>
    <xf numFmtId="0" fontId="16" fillId="5" borderId="0" xfId="0" applyFont="1" applyFill="1" applyAlignment="1" applyProtection="1">
      <alignment horizontal="center" vertical="center"/>
    </xf>
    <xf numFmtId="0" fontId="16" fillId="5" borderId="5" xfId="0" applyFont="1" applyFill="1" applyBorder="1" applyAlignment="1" applyProtection="1">
      <alignment horizontal="center" vertical="center"/>
    </xf>
    <xf numFmtId="0" fontId="54" fillId="0" borderId="24" xfId="0" applyFont="1" applyBorder="1" applyAlignment="1" applyProtection="1">
      <alignment horizontal="center" vertical="center"/>
    </xf>
    <xf numFmtId="0" fontId="54" fillId="0" borderId="16" xfId="0" applyFont="1" applyBorder="1" applyAlignment="1" applyProtection="1">
      <alignment horizontal="center" vertical="center"/>
    </xf>
    <xf numFmtId="0" fontId="54" fillId="0" borderId="16" xfId="0" applyFont="1" applyBorder="1" applyAlignment="1" applyProtection="1">
      <alignment horizontal="center" vertical="center" wrapText="1"/>
    </xf>
    <xf numFmtId="0" fontId="54" fillId="0" borderId="18" xfId="0" applyFont="1" applyBorder="1" applyAlignment="1" applyProtection="1">
      <alignment horizontal="center" vertical="center"/>
    </xf>
    <xf numFmtId="49" fontId="46" fillId="0" borderId="0" xfId="0" applyNumberFormat="1" applyFont="1" applyFill="1" applyBorder="1" applyAlignment="1" applyProtection="1">
      <alignment horizontal="left" vertical="center"/>
    </xf>
    <xf numFmtId="0" fontId="46" fillId="0" borderId="12" xfId="0" applyFont="1" applyBorder="1" applyAlignment="1" applyProtection="1">
      <alignment horizontal="center" vertical="center"/>
      <protection locked="0"/>
    </xf>
    <xf numFmtId="0" fontId="46" fillId="0" borderId="15"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49" fontId="54" fillId="0" borderId="12" xfId="0" applyNumberFormat="1" applyFont="1" applyBorder="1" applyAlignment="1" applyProtection="1">
      <alignment horizontal="center" vertical="center" wrapText="1"/>
      <protection locked="0"/>
    </xf>
    <xf numFmtId="0" fontId="54" fillId="0" borderId="12"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49" fontId="46" fillId="0" borderId="15" xfId="0" applyNumberFormat="1" applyFont="1" applyBorder="1" applyAlignment="1" applyProtection="1">
      <alignment horizontal="center" vertical="center"/>
      <protection locked="0"/>
    </xf>
    <xf numFmtId="49" fontId="46" fillId="0" borderId="16" xfId="0" applyNumberFormat="1" applyFont="1" applyBorder="1" applyAlignment="1" applyProtection="1">
      <alignment horizontal="center" vertical="center"/>
      <protection locked="0"/>
    </xf>
    <xf numFmtId="49" fontId="46" fillId="0" borderId="18" xfId="0" applyNumberFormat="1" applyFont="1" applyBorder="1" applyAlignment="1" applyProtection="1">
      <alignment horizontal="center" vertical="center"/>
      <protection locked="0"/>
    </xf>
    <xf numFmtId="2" fontId="50" fillId="0" borderId="2" xfId="0" applyNumberFormat="1" applyFont="1" applyBorder="1" applyAlignment="1" applyProtection="1">
      <alignment horizontal="center" vertical="center"/>
      <protection locked="0"/>
    </xf>
    <xf numFmtId="2" fontId="50" fillId="0" borderId="1" xfId="0" applyNumberFormat="1" applyFont="1" applyBorder="1" applyAlignment="1" applyProtection="1">
      <alignment horizontal="center" vertical="center"/>
      <protection locked="0"/>
    </xf>
    <xf numFmtId="0" fontId="40" fillId="2" borderId="0" xfId="0" applyFont="1" applyFill="1" applyAlignment="1">
      <alignment horizontal="center" vertical="center"/>
    </xf>
    <xf numFmtId="0" fontId="36" fillId="0" borderId="3"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0"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10" xfId="0" applyFont="1" applyBorder="1" applyAlignment="1" applyProtection="1">
      <alignment horizontal="left" vertical="top" wrapText="1"/>
      <protection locked="0"/>
    </xf>
    <xf numFmtId="49" fontId="0" fillId="0" borderId="0" xfId="0" applyNumberFormat="1" applyAlignment="1">
      <alignment horizontal="center"/>
    </xf>
    <xf numFmtId="0" fontId="0" fillId="0" borderId="0" xfId="0" applyAlignment="1">
      <alignment horizontal="center"/>
    </xf>
    <xf numFmtId="0" fontId="61" fillId="0" borderId="0" xfId="0" applyFont="1" applyAlignment="1">
      <alignment horizontal="center" vertical="center"/>
    </xf>
    <xf numFmtId="49" fontId="46" fillId="0" borderId="39" xfId="0" applyNumberFormat="1" applyFont="1" applyBorder="1" applyAlignment="1" applyProtection="1">
      <alignment horizontal="center" wrapText="1"/>
      <protection locked="0"/>
    </xf>
    <xf numFmtId="49" fontId="46" fillId="0" borderId="17" xfId="0" applyNumberFormat="1" applyFont="1" applyBorder="1" applyAlignment="1" applyProtection="1">
      <alignment horizontal="center" wrapText="1"/>
      <protection locked="0"/>
    </xf>
    <xf numFmtId="49" fontId="46" fillId="0" borderId="40" xfId="0" applyNumberFormat="1" applyFont="1" applyBorder="1" applyAlignment="1" applyProtection="1">
      <alignment horizontal="center" wrapText="1"/>
      <protection locked="0"/>
    </xf>
    <xf numFmtId="49" fontId="46" fillId="0" borderId="41" xfId="0" applyNumberFormat="1" applyFont="1" applyBorder="1" applyAlignment="1" applyProtection="1">
      <alignment horizontal="center" wrapText="1"/>
      <protection locked="0"/>
    </xf>
    <xf numFmtId="49" fontId="46" fillId="0" borderId="19" xfId="0" applyNumberFormat="1" applyFont="1" applyBorder="1" applyAlignment="1" applyProtection="1">
      <alignment horizontal="center" wrapText="1"/>
      <protection locked="0"/>
    </xf>
    <xf numFmtId="49" fontId="46" fillId="0" borderId="42" xfId="0" applyNumberFormat="1" applyFont="1" applyBorder="1" applyAlignment="1" applyProtection="1">
      <alignment horizontal="center" wrapText="1"/>
      <protection locked="0"/>
    </xf>
    <xf numFmtId="0" fontId="68" fillId="0" borderId="0" xfId="0" applyFont="1" applyAlignment="1" applyProtection="1">
      <alignment horizontal="center"/>
    </xf>
    <xf numFmtId="0" fontId="69" fillId="0" borderId="0" xfId="0" applyFont="1" applyAlignment="1" applyProtection="1">
      <alignment horizontal="center" vertical="center" wrapText="1"/>
    </xf>
    <xf numFmtId="49" fontId="46" fillId="0" borderId="43" xfId="0" applyNumberFormat="1" applyFont="1" applyBorder="1" applyAlignment="1" applyProtection="1">
      <alignment horizontal="center" wrapText="1"/>
      <protection locked="0"/>
    </xf>
    <xf numFmtId="49" fontId="46" fillId="0" borderId="44" xfId="0" applyNumberFormat="1" applyFont="1" applyBorder="1" applyAlignment="1" applyProtection="1">
      <alignment horizontal="center" wrapText="1"/>
      <protection locked="0"/>
    </xf>
    <xf numFmtId="49" fontId="46" fillId="0" borderId="45" xfId="0" applyNumberFormat="1" applyFont="1" applyBorder="1" applyAlignment="1" applyProtection="1">
      <alignment horizontal="center" wrapText="1"/>
      <protection locked="0"/>
    </xf>
    <xf numFmtId="0" fontId="48" fillId="2" borderId="0" xfId="0" applyFont="1" applyFill="1" applyAlignment="1" applyProtection="1">
      <alignment horizontal="center" vertical="center"/>
    </xf>
    <xf numFmtId="0" fontId="57" fillId="0" borderId="37" xfId="0" applyFont="1" applyBorder="1" applyAlignment="1" applyProtection="1">
      <alignment horizontal="center" vertical="center" wrapText="1"/>
    </xf>
    <xf numFmtId="0" fontId="57" fillId="0" borderId="38" xfId="0" applyFont="1" applyBorder="1" applyAlignment="1" applyProtection="1">
      <alignment horizontal="center" vertical="center"/>
    </xf>
    <xf numFmtId="49" fontId="46" fillId="0" borderId="0" xfId="0" applyNumberFormat="1" applyFont="1" applyAlignment="1" applyProtection="1">
      <alignment horizontal="center"/>
    </xf>
    <xf numFmtId="0" fontId="46" fillId="0" borderId="0" xfId="0" applyFont="1" applyAlignment="1" applyProtection="1">
      <alignment horizontal="center"/>
    </xf>
    <xf numFmtId="0" fontId="46" fillId="0" borderId="0" xfId="0" applyFont="1" applyAlignment="1" applyProtection="1">
      <alignment horizontal="left"/>
    </xf>
    <xf numFmtId="49" fontId="46" fillId="0" borderId="25" xfId="0" applyNumberFormat="1" applyFont="1" applyBorder="1" applyAlignment="1" applyProtection="1">
      <alignment horizontal="center"/>
      <protection locked="0"/>
    </xf>
    <xf numFmtId="49" fontId="46" fillId="0" borderId="17" xfId="0" applyNumberFormat="1" applyFont="1" applyBorder="1" applyAlignment="1" applyProtection="1">
      <alignment horizontal="center"/>
      <protection locked="0"/>
    </xf>
    <xf numFmtId="49" fontId="46" fillId="0" borderId="11" xfId="0" applyNumberFormat="1" applyFont="1" applyBorder="1" applyAlignment="1" applyProtection="1">
      <alignment horizontal="center"/>
      <protection locked="0"/>
    </xf>
    <xf numFmtId="14" fontId="46" fillId="0" borderId="25" xfId="0" applyNumberFormat="1" applyFont="1" applyBorder="1" applyAlignment="1" applyProtection="1">
      <alignment horizontal="center"/>
      <protection locked="0"/>
    </xf>
    <xf numFmtId="14" fontId="46" fillId="0" borderId="17" xfId="0" applyNumberFormat="1" applyFont="1" applyBorder="1" applyAlignment="1" applyProtection="1">
      <alignment horizontal="center"/>
      <protection locked="0"/>
    </xf>
    <xf numFmtId="14" fontId="46" fillId="0" borderId="11" xfId="0" applyNumberFormat="1" applyFont="1" applyBorder="1" applyAlignment="1" applyProtection="1">
      <alignment horizontal="center"/>
      <protection locked="0"/>
    </xf>
    <xf numFmtId="49" fontId="0" fillId="0" borderId="0" xfId="0" applyNumberFormat="1" applyAlignment="1" applyProtection="1">
      <alignment horizontal="center"/>
    </xf>
    <xf numFmtId="0" fontId="61" fillId="0" borderId="0" xfId="0" applyFont="1" applyAlignment="1" applyProtection="1">
      <alignment horizontal="center" vertical="center"/>
    </xf>
    <xf numFmtId="49" fontId="54" fillId="0" borderId="23" xfId="0" applyNumberFormat="1" applyFont="1" applyBorder="1" applyAlignment="1" applyProtection="1">
      <alignment horizontal="center" vertical="center" wrapText="1"/>
    </xf>
    <xf numFmtId="49" fontId="54" fillId="0" borderId="30" xfId="0" applyNumberFormat="1" applyFont="1" applyBorder="1" applyAlignment="1" applyProtection="1">
      <alignment horizontal="center" vertical="center" wrapText="1"/>
    </xf>
    <xf numFmtId="49" fontId="54" fillId="0" borderId="31" xfId="0" applyNumberFormat="1" applyFont="1" applyBorder="1" applyAlignment="1" applyProtection="1">
      <alignment horizontal="center" vertical="center" wrapText="1"/>
    </xf>
    <xf numFmtId="49" fontId="54" fillId="0" borderId="34" xfId="0" applyNumberFormat="1" applyFont="1" applyBorder="1" applyAlignment="1" applyProtection="1">
      <alignment horizontal="center" vertical="center" wrapText="1"/>
    </xf>
    <xf numFmtId="49" fontId="54" fillId="0" borderId="0" xfId="0" applyNumberFormat="1" applyFont="1" applyBorder="1" applyAlignment="1" applyProtection="1">
      <alignment horizontal="center" vertical="center" wrapText="1"/>
    </xf>
    <xf numFmtId="49" fontId="54" fillId="0" borderId="35" xfId="0" applyNumberFormat="1" applyFont="1" applyBorder="1" applyAlignment="1" applyProtection="1">
      <alignment horizontal="center" vertical="center" wrapText="1"/>
    </xf>
    <xf numFmtId="49" fontId="54" fillId="0" borderId="36" xfId="0" applyNumberFormat="1" applyFont="1" applyBorder="1" applyAlignment="1" applyProtection="1">
      <alignment horizontal="center" vertical="center" wrapText="1"/>
    </xf>
    <xf numFmtId="49" fontId="54" fillId="0" borderId="14" xfId="0" applyNumberFormat="1" applyFont="1" applyBorder="1" applyAlignment="1" applyProtection="1">
      <alignment horizontal="center" vertical="center" wrapText="1"/>
    </xf>
    <xf numFmtId="49" fontId="54" fillId="0" borderId="32" xfId="0" applyNumberFormat="1" applyFont="1" applyBorder="1" applyAlignment="1" applyProtection="1">
      <alignment horizontal="center" vertical="center" wrapText="1"/>
    </xf>
    <xf numFmtId="0" fontId="54" fillId="0" borderId="21" xfId="0" applyFont="1" applyBorder="1" applyAlignment="1" applyProtection="1">
      <alignment horizontal="center" wrapText="1"/>
    </xf>
    <xf numFmtId="0" fontId="54" fillId="0" borderId="26" xfId="0" applyFont="1" applyBorder="1" applyAlignment="1" applyProtection="1">
      <alignment horizontal="center"/>
    </xf>
    <xf numFmtId="0" fontId="54" fillId="0" borderId="23" xfId="0" applyFont="1" applyBorder="1" applyAlignment="1" applyProtection="1">
      <alignment horizontal="center" vertical="center"/>
    </xf>
    <xf numFmtId="0" fontId="54" fillId="0" borderId="31" xfId="0" applyFont="1" applyBorder="1" applyAlignment="1" applyProtection="1">
      <alignment horizontal="center" vertical="center"/>
    </xf>
    <xf numFmtId="0" fontId="54" fillId="0" borderId="36" xfId="0" applyFont="1" applyBorder="1" applyAlignment="1" applyProtection="1">
      <alignment horizontal="center" vertical="center"/>
    </xf>
    <xf numFmtId="0" fontId="54" fillId="0" borderId="32" xfId="0" applyFont="1" applyBorder="1" applyAlignment="1" applyProtection="1">
      <alignment horizontal="center" vertical="center"/>
    </xf>
    <xf numFmtId="0" fontId="54" fillId="0" borderId="34"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1" fontId="57" fillId="0" borderId="48" xfId="0" applyNumberFormat="1" applyFont="1" applyBorder="1" applyAlignment="1" applyProtection="1">
      <alignment horizontal="center" vertical="center" wrapText="1"/>
      <protection locked="0"/>
    </xf>
    <xf numFmtId="0" fontId="57" fillId="0" borderId="38" xfId="0" applyFont="1" applyBorder="1" applyAlignment="1" applyProtection="1">
      <alignment horizontal="center" vertical="center"/>
      <protection locked="0"/>
    </xf>
    <xf numFmtId="0" fontId="5" fillId="0" borderId="25"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25"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16" fillId="0" borderId="23" xfId="0" applyFont="1" applyBorder="1" applyAlignment="1" applyProtection="1">
      <alignment horizontal="center"/>
    </xf>
    <xf numFmtId="0" fontId="16" fillId="0" borderId="30" xfId="0" applyFont="1" applyBorder="1" applyAlignment="1" applyProtection="1">
      <alignment horizontal="center"/>
    </xf>
    <xf numFmtId="0" fontId="16" fillId="0" borderId="31" xfId="0" applyFont="1" applyBorder="1" applyAlignment="1" applyProtection="1">
      <alignment horizontal="center"/>
    </xf>
    <xf numFmtId="0" fontId="58" fillId="0" borderId="21" xfId="0" applyFont="1" applyBorder="1" applyAlignment="1" applyProtection="1">
      <alignment horizontal="center" vertical="center" wrapText="1"/>
    </xf>
    <xf numFmtId="0" fontId="58" fillId="0" borderId="26" xfId="0" applyFont="1" applyBorder="1" applyAlignment="1" applyProtection="1">
      <alignment horizontal="center" vertical="center" wrapText="1"/>
    </xf>
    <xf numFmtId="0" fontId="57" fillId="0" borderId="23" xfId="0" applyFont="1" applyBorder="1" applyAlignment="1" applyProtection="1">
      <alignment horizontal="center" vertical="center"/>
    </xf>
    <xf numFmtId="0" fontId="57" fillId="0" borderId="31" xfId="0" applyFont="1" applyBorder="1" applyAlignment="1" applyProtection="1">
      <alignment horizontal="center" vertical="center"/>
    </xf>
    <xf numFmtId="0" fontId="57" fillId="0" borderId="34" xfId="0" applyFont="1" applyBorder="1" applyAlignment="1" applyProtection="1">
      <alignment horizontal="center" vertical="center"/>
    </xf>
    <xf numFmtId="0" fontId="57" fillId="0" borderId="35" xfId="0" applyFont="1" applyBorder="1" applyAlignment="1" applyProtection="1">
      <alignment horizontal="center" vertical="center"/>
    </xf>
    <xf numFmtId="0" fontId="57" fillId="0" borderId="36" xfId="0" applyFont="1" applyBorder="1" applyAlignment="1" applyProtection="1">
      <alignment horizontal="center" vertical="center"/>
    </xf>
    <xf numFmtId="0" fontId="57" fillId="0" borderId="32" xfId="0" applyFont="1" applyBorder="1" applyAlignment="1" applyProtection="1">
      <alignment horizontal="center" vertical="center"/>
    </xf>
    <xf numFmtId="0" fontId="54" fillId="0" borderId="22" xfId="0" applyFont="1" applyBorder="1" applyAlignment="1" applyProtection="1">
      <alignment horizontal="center" vertical="center"/>
    </xf>
    <xf numFmtId="0" fontId="54" fillId="0" borderId="33" xfId="0" applyFont="1" applyBorder="1" applyAlignment="1" applyProtection="1">
      <alignment horizontal="center" vertical="center"/>
    </xf>
    <xf numFmtId="0" fontId="54" fillId="0" borderId="13" xfId="0" applyFont="1" applyBorder="1" applyAlignment="1" applyProtection="1">
      <alignment horizontal="center" vertical="center"/>
    </xf>
    <xf numFmtId="1" fontId="54" fillId="0" borderId="22" xfId="0" applyNumberFormat="1" applyFont="1" applyBorder="1" applyAlignment="1" applyProtection="1">
      <alignment horizontal="center" vertical="center"/>
    </xf>
    <xf numFmtId="1" fontId="54" fillId="0" borderId="33" xfId="0" applyNumberFormat="1" applyFont="1" applyBorder="1" applyAlignment="1" applyProtection="1">
      <alignment horizontal="center" vertical="center"/>
    </xf>
    <xf numFmtId="1" fontId="54" fillId="0" borderId="13" xfId="0" applyNumberFormat="1" applyFont="1" applyBorder="1" applyAlignment="1" applyProtection="1">
      <alignment horizontal="center" vertical="center"/>
    </xf>
    <xf numFmtId="0" fontId="54" fillId="5" borderId="22" xfId="0" applyFont="1" applyFill="1" applyBorder="1" applyAlignment="1" applyProtection="1">
      <alignment horizontal="center" vertical="center"/>
      <protection locked="0"/>
    </xf>
    <xf numFmtId="0" fontId="54" fillId="5" borderId="33" xfId="0" applyFont="1" applyFill="1" applyBorder="1" applyAlignment="1" applyProtection="1">
      <alignment horizontal="center" vertical="center"/>
      <protection locked="0"/>
    </xf>
    <xf numFmtId="0" fontId="54" fillId="5" borderId="13" xfId="0" applyFont="1" applyFill="1" applyBorder="1" applyAlignment="1" applyProtection="1">
      <alignment horizontal="center" vertical="center"/>
      <protection locked="0"/>
    </xf>
    <xf numFmtId="14" fontId="46" fillId="0" borderId="3" xfId="0" applyNumberFormat="1" applyFont="1" applyBorder="1" applyAlignment="1" applyProtection="1">
      <alignment horizontal="center"/>
      <protection locked="0"/>
    </xf>
    <xf numFmtId="0" fontId="46" fillId="0" borderId="5" xfId="0" applyFont="1" applyBorder="1" applyAlignment="1" applyProtection="1">
      <alignment horizontal="center"/>
      <protection locked="0"/>
    </xf>
    <xf numFmtId="0" fontId="46" fillId="0" borderId="9" xfId="0" applyFont="1" applyBorder="1" applyAlignment="1" applyProtection="1">
      <alignment horizontal="right"/>
    </xf>
    <xf numFmtId="0" fontId="46" fillId="0" borderId="10" xfId="0" applyFont="1" applyBorder="1" applyAlignment="1" applyProtection="1">
      <alignment horizontal="right"/>
    </xf>
    <xf numFmtId="0" fontId="60" fillId="0" borderId="0" xfId="0" applyFont="1" applyAlignment="1" applyProtection="1">
      <alignment horizontal="center"/>
    </xf>
    <xf numFmtId="164" fontId="46" fillId="0" borderId="25" xfId="0" applyNumberFormat="1" applyFont="1" applyBorder="1" applyAlignment="1" applyProtection="1">
      <alignment horizontal="center"/>
      <protection locked="0"/>
    </xf>
    <xf numFmtId="164" fontId="46" fillId="0" borderId="11" xfId="0" applyNumberFormat="1" applyFont="1" applyBorder="1" applyAlignment="1" applyProtection="1">
      <alignment horizontal="center"/>
      <protection locked="0"/>
    </xf>
    <xf numFmtId="165" fontId="46" fillId="0" borderId="3" xfId="0" applyNumberFormat="1" applyFont="1" applyBorder="1" applyAlignment="1" applyProtection="1">
      <alignment horizontal="center"/>
      <protection locked="0"/>
    </xf>
    <xf numFmtId="165" fontId="46" fillId="0" borderId="5" xfId="0" applyNumberFormat="1" applyFont="1" applyBorder="1" applyAlignment="1" applyProtection="1">
      <alignment horizontal="center"/>
      <protection locked="0"/>
    </xf>
    <xf numFmtId="165" fontId="46" fillId="0" borderId="25" xfId="0" applyNumberFormat="1" applyFont="1" applyBorder="1" applyAlignment="1" applyProtection="1">
      <alignment horizontal="center"/>
      <protection locked="0"/>
    </xf>
    <xf numFmtId="165" fontId="46" fillId="0" borderId="17" xfId="0" applyNumberFormat="1" applyFont="1" applyBorder="1" applyAlignment="1" applyProtection="1">
      <alignment horizontal="center"/>
      <protection locked="0"/>
    </xf>
    <xf numFmtId="165" fontId="46" fillId="0" borderId="11" xfId="0" applyNumberFormat="1" applyFont="1" applyBorder="1" applyAlignment="1" applyProtection="1">
      <alignment horizontal="center"/>
      <protection locked="0"/>
    </xf>
    <xf numFmtId="49" fontId="55" fillId="0" borderId="25" xfId="1" applyNumberFormat="1" applyFont="1" applyBorder="1" applyAlignment="1" applyProtection="1">
      <alignment horizontal="center"/>
      <protection locked="0"/>
    </xf>
    <xf numFmtId="0" fontId="54" fillId="0" borderId="0" xfId="0" applyFont="1" applyAlignment="1" applyProtection="1">
      <alignment horizontal="center" vertical="center" wrapText="1"/>
    </xf>
    <xf numFmtId="0" fontId="65" fillId="0" borderId="0" xfId="0" applyFont="1" applyAlignment="1" applyProtection="1">
      <alignment horizontal="left"/>
    </xf>
    <xf numFmtId="0" fontId="54" fillId="0" borderId="0" xfId="0" applyFont="1" applyAlignment="1" applyProtection="1">
      <alignment horizontal="center"/>
    </xf>
    <xf numFmtId="0" fontId="54" fillId="0" borderId="7" xfId="0" applyFont="1" applyBorder="1" applyAlignment="1" applyProtection="1">
      <alignment horizontal="center"/>
    </xf>
    <xf numFmtId="0" fontId="64" fillId="0" borderId="30" xfId="0" applyFont="1" applyBorder="1" applyAlignment="1" applyProtection="1">
      <alignment horizontal="center"/>
    </xf>
    <xf numFmtId="0" fontId="64" fillId="0" borderId="31" xfId="0" applyFont="1" applyBorder="1" applyAlignment="1" applyProtection="1">
      <alignment horizontal="center"/>
    </xf>
    <xf numFmtId="0" fontId="46" fillId="0" borderId="34" xfId="0" applyFont="1" applyBorder="1" applyAlignment="1" applyProtection="1">
      <alignment horizontal="right"/>
    </xf>
    <xf numFmtId="0" fontId="46" fillId="0" borderId="0" xfId="0" applyFont="1" applyBorder="1" applyAlignment="1" applyProtection="1">
      <alignment horizontal="right"/>
    </xf>
    <xf numFmtId="0" fontId="64" fillId="0" borderId="0" xfId="0" applyFont="1" applyBorder="1" applyAlignment="1" applyProtection="1">
      <alignment horizontal="center"/>
    </xf>
    <xf numFmtId="0" fontId="64" fillId="0" borderId="35" xfId="0" applyFont="1" applyBorder="1" applyAlignment="1" applyProtection="1">
      <alignment horizontal="center"/>
    </xf>
    <xf numFmtId="0" fontId="46" fillId="0" borderId="23" xfId="0" applyFont="1" applyBorder="1" applyAlignment="1" applyProtection="1">
      <alignment horizontal="right"/>
    </xf>
    <xf numFmtId="0" fontId="46" fillId="0" borderId="30" xfId="0" applyFont="1" applyBorder="1" applyAlignment="1" applyProtection="1">
      <alignment horizontal="right"/>
    </xf>
    <xf numFmtId="0" fontId="46" fillId="0" borderId="25" xfId="0" applyFont="1" applyBorder="1" applyAlignment="1" applyProtection="1">
      <alignment horizontal="center"/>
      <protection locked="0"/>
    </xf>
    <xf numFmtId="0" fontId="46" fillId="0" borderId="17" xfId="0" applyFont="1" applyBorder="1" applyAlignment="1" applyProtection="1">
      <alignment horizontal="center"/>
      <protection locked="0"/>
    </xf>
    <xf numFmtId="0" fontId="46" fillId="0" borderId="11" xfId="0" applyFont="1" applyBorder="1" applyAlignment="1" applyProtection="1">
      <alignment horizontal="center"/>
      <protection locked="0"/>
    </xf>
    <xf numFmtId="0" fontId="46" fillId="0" borderId="9" xfId="0" applyFont="1" applyBorder="1" applyAlignment="1" applyProtection="1">
      <alignment horizontal="right" vertical="center"/>
    </xf>
    <xf numFmtId="0" fontId="46" fillId="0" borderId="10" xfId="0" applyFont="1" applyBorder="1" applyAlignment="1" applyProtection="1">
      <alignment horizontal="right" vertical="center"/>
    </xf>
    <xf numFmtId="0" fontId="54" fillId="0" borderId="2" xfId="0" applyFont="1" applyBorder="1" applyAlignment="1" applyProtection="1">
      <alignment horizontal="center"/>
      <protection locked="0"/>
    </xf>
    <xf numFmtId="49" fontId="34" fillId="0" borderId="25" xfId="1" applyNumberFormat="1" applyBorder="1" applyAlignment="1" applyProtection="1">
      <alignment horizontal="center"/>
      <protection locked="0"/>
    </xf>
    <xf numFmtId="0" fontId="66" fillId="0" borderId="0" xfId="0" applyFont="1" applyBorder="1" applyAlignment="1" applyProtection="1">
      <alignment horizontal="center"/>
    </xf>
    <xf numFmtId="0" fontId="66" fillId="0" borderId="35" xfId="0" applyFont="1" applyBorder="1" applyAlignment="1" applyProtection="1">
      <alignment horizontal="center"/>
    </xf>
    <xf numFmtId="0" fontId="46" fillId="0" borderId="36" xfId="0" applyFont="1" applyBorder="1" applyAlignment="1" applyProtection="1">
      <alignment horizontal="right"/>
    </xf>
    <xf numFmtId="0" fontId="46" fillId="0" borderId="14" xfId="0" applyFont="1" applyBorder="1" applyAlignment="1" applyProtection="1">
      <alignment horizontal="right"/>
    </xf>
    <xf numFmtId="0" fontId="64" fillId="0" borderId="14" xfId="0" applyFont="1" applyBorder="1" applyAlignment="1" applyProtection="1">
      <alignment horizontal="center"/>
    </xf>
    <xf numFmtId="0" fontId="64" fillId="0" borderId="32" xfId="0" applyFont="1" applyBorder="1" applyAlignment="1" applyProtection="1">
      <alignment horizontal="center"/>
    </xf>
    <xf numFmtId="0" fontId="67" fillId="0" borderId="0" xfId="0" applyFont="1" applyAlignment="1" applyProtection="1">
      <alignment horizontal="center" wrapText="1"/>
    </xf>
    <xf numFmtId="0" fontId="67" fillId="0" borderId="0" xfId="0" applyFont="1" applyAlignment="1" applyProtection="1">
      <alignment horizontal="center"/>
    </xf>
    <xf numFmtId="1" fontId="54" fillId="0" borderId="22" xfId="0" applyNumberFormat="1" applyFont="1" applyBorder="1" applyAlignment="1" applyProtection="1">
      <alignment horizontal="center" vertical="center"/>
      <protection locked="0"/>
    </xf>
    <xf numFmtId="1" fontId="54" fillId="0" borderId="33" xfId="0" applyNumberFormat="1" applyFont="1" applyBorder="1" applyAlignment="1" applyProtection="1">
      <alignment horizontal="center" vertical="center"/>
      <protection locked="0"/>
    </xf>
    <xf numFmtId="1" fontId="54" fillId="0" borderId="13" xfId="0" applyNumberFormat="1" applyFont="1" applyBorder="1" applyAlignment="1" applyProtection="1">
      <alignment horizontal="center" vertical="center"/>
      <protection locked="0"/>
    </xf>
    <xf numFmtId="0" fontId="57" fillId="0" borderId="23" xfId="0" applyFont="1" applyBorder="1" applyAlignment="1" applyProtection="1">
      <alignment horizontal="center" vertical="center" wrapText="1"/>
    </xf>
    <xf numFmtId="0" fontId="57" fillId="0" borderId="31" xfId="0" applyFont="1" applyBorder="1" applyAlignment="1" applyProtection="1">
      <alignment horizontal="center" vertical="center" wrapText="1"/>
    </xf>
    <xf numFmtId="0" fontId="57" fillId="0" borderId="34" xfId="0" applyFont="1" applyBorder="1" applyAlignment="1" applyProtection="1">
      <alignment horizontal="center" vertical="center" wrapText="1"/>
    </xf>
    <xf numFmtId="0" fontId="57" fillId="0" borderId="35" xfId="0" applyFont="1" applyBorder="1" applyAlignment="1" applyProtection="1">
      <alignment horizontal="center" vertical="center" wrapText="1"/>
    </xf>
    <xf numFmtId="0" fontId="57" fillId="0" borderId="36" xfId="0" applyFont="1" applyBorder="1" applyAlignment="1" applyProtection="1">
      <alignment horizontal="center" vertical="center" wrapText="1"/>
    </xf>
    <xf numFmtId="0" fontId="57" fillId="0" borderId="32" xfId="0" applyFont="1" applyBorder="1" applyAlignment="1" applyProtection="1">
      <alignment horizontal="center" vertical="center" wrapText="1"/>
    </xf>
    <xf numFmtId="0" fontId="54" fillId="0" borderId="22" xfId="0" applyFont="1" applyBorder="1" applyAlignment="1" applyProtection="1">
      <alignment horizontal="center" vertical="center"/>
      <protection locked="0"/>
    </xf>
    <xf numFmtId="0" fontId="54" fillId="0" borderId="33"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16" fillId="5" borderId="21" xfId="0" applyFont="1" applyFill="1" applyBorder="1" applyAlignment="1" applyProtection="1">
      <alignment horizontal="center" vertical="center"/>
    </xf>
    <xf numFmtId="0" fontId="16" fillId="5" borderId="20" xfId="0" applyFont="1" applyFill="1" applyBorder="1" applyAlignment="1" applyProtection="1">
      <alignment horizontal="center" vertical="center"/>
    </xf>
    <xf numFmtId="0" fontId="16" fillId="5" borderId="26" xfId="0" applyFont="1" applyFill="1" applyBorder="1" applyAlignment="1" applyProtection="1">
      <alignment horizontal="center" vertical="center"/>
    </xf>
    <xf numFmtId="0" fontId="16" fillId="5" borderId="21" xfId="0" applyFont="1" applyFill="1" applyBorder="1" applyAlignment="1" applyProtection="1">
      <alignment horizontal="center" vertical="center" wrapText="1"/>
    </xf>
    <xf numFmtId="0" fontId="16" fillId="5" borderId="20" xfId="0" applyFont="1" applyFill="1" applyBorder="1" applyAlignment="1" applyProtection="1">
      <alignment horizontal="center" vertical="center" wrapText="1"/>
    </xf>
    <xf numFmtId="0" fontId="16" fillId="5" borderId="26" xfId="0" applyFont="1" applyFill="1" applyBorder="1" applyAlignment="1" applyProtection="1">
      <alignment horizontal="center" vertical="center" wrapText="1"/>
    </xf>
    <xf numFmtId="0" fontId="54" fillId="0" borderId="21" xfId="0" applyFont="1" applyFill="1" applyBorder="1" applyAlignment="1" applyProtection="1">
      <alignment horizontal="center"/>
    </xf>
    <xf numFmtId="0" fontId="54" fillId="0" borderId="20" xfId="0" applyFont="1" applyFill="1" applyBorder="1" applyAlignment="1" applyProtection="1">
      <alignment horizontal="center"/>
    </xf>
    <xf numFmtId="0" fontId="54" fillId="0" borderId="26" xfId="0" applyFont="1" applyFill="1" applyBorder="1" applyAlignment="1" applyProtection="1">
      <alignment horizontal="center"/>
    </xf>
    <xf numFmtId="0" fontId="54" fillId="0" borderId="23" xfId="0" applyFont="1" applyBorder="1" applyAlignment="1" applyProtection="1">
      <alignment horizontal="center" vertical="center" wrapText="1"/>
    </xf>
    <xf numFmtId="0" fontId="54" fillId="0" borderId="31" xfId="0" applyFont="1" applyBorder="1" applyAlignment="1" applyProtection="1">
      <alignment horizontal="center" vertical="center" wrapText="1"/>
    </xf>
    <xf numFmtId="0" fontId="54" fillId="0" borderId="36" xfId="0" applyFont="1" applyBorder="1" applyAlignment="1" applyProtection="1">
      <alignment horizontal="center" vertical="center" wrapText="1"/>
    </xf>
    <xf numFmtId="0" fontId="54" fillId="0" borderId="32" xfId="0" applyFont="1" applyBorder="1" applyAlignment="1" applyProtection="1">
      <alignment horizontal="center" vertical="center" wrapText="1"/>
    </xf>
    <xf numFmtId="0" fontId="54" fillId="0" borderId="22" xfId="0" applyFont="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4" fillId="0" borderId="21" xfId="0" applyFont="1" applyBorder="1" applyAlignment="1" applyProtection="1">
      <alignment horizontal="center" vertical="center"/>
    </xf>
    <xf numFmtId="0" fontId="54" fillId="0" borderId="20" xfId="0" applyFont="1" applyBorder="1" applyAlignment="1" applyProtection="1">
      <alignment horizontal="center" vertical="center"/>
    </xf>
    <xf numFmtId="0" fontId="54" fillId="0" borderId="26" xfId="0" applyFont="1" applyBorder="1" applyAlignment="1" applyProtection="1">
      <alignment horizontal="center" vertical="center"/>
    </xf>
    <xf numFmtId="0" fontId="16" fillId="5" borderId="14" xfId="0" applyFont="1" applyFill="1" applyBorder="1" applyAlignment="1" applyProtection="1">
      <alignment horizontal="center"/>
    </xf>
    <xf numFmtId="1" fontId="57" fillId="0" borderId="23" xfId="0" applyNumberFormat="1" applyFont="1" applyBorder="1" applyAlignment="1" applyProtection="1">
      <alignment horizontal="center" vertical="center"/>
      <protection locked="0"/>
    </xf>
    <xf numFmtId="1" fontId="57" fillId="0" borderId="31" xfId="0" applyNumberFormat="1" applyFont="1" applyBorder="1" applyAlignment="1" applyProtection="1">
      <alignment horizontal="center" vertical="center"/>
      <protection locked="0"/>
    </xf>
    <xf numFmtId="1" fontId="57" fillId="0" borderId="36" xfId="0" applyNumberFormat="1" applyFont="1" applyBorder="1" applyAlignment="1" applyProtection="1">
      <alignment horizontal="center" vertical="center"/>
      <protection locked="0"/>
    </xf>
    <xf numFmtId="1" fontId="57" fillId="0" borderId="32" xfId="0" applyNumberFormat="1" applyFont="1" applyBorder="1" applyAlignment="1" applyProtection="1">
      <alignment horizontal="center" vertical="center"/>
      <protection locked="0"/>
    </xf>
    <xf numFmtId="0" fontId="46" fillId="0" borderId="0" xfId="0" applyFont="1" applyAlignment="1" applyProtection="1">
      <alignment horizontal="center" vertical="center"/>
    </xf>
    <xf numFmtId="0" fontId="62" fillId="5" borderId="0" xfId="0" applyFont="1" applyFill="1" applyAlignment="1" applyProtection="1">
      <alignment horizontal="center" vertical="center"/>
    </xf>
    <xf numFmtId="0" fontId="50" fillId="0" borderId="25" xfId="0" applyFont="1" applyBorder="1" applyAlignment="1" applyProtection="1">
      <alignment horizontal="left" vertical="center" wrapText="1"/>
    </xf>
    <xf numFmtId="0" fontId="50" fillId="0" borderId="11" xfId="0" applyFont="1" applyBorder="1" applyAlignment="1" applyProtection="1">
      <alignment horizontal="left" vertical="center" wrapText="1"/>
    </xf>
    <xf numFmtId="0" fontId="63" fillId="0" borderId="25" xfId="0" applyFont="1" applyBorder="1" applyAlignment="1" applyProtection="1">
      <alignment horizontal="center" vertical="center"/>
    </xf>
    <xf numFmtId="0" fontId="63" fillId="0" borderId="17" xfId="0" applyFont="1" applyBorder="1" applyAlignment="1" applyProtection="1">
      <alignment horizontal="center" vertical="center"/>
    </xf>
    <xf numFmtId="0" fontId="63" fillId="0" borderId="11" xfId="0" applyFont="1" applyBorder="1" applyAlignment="1" applyProtection="1">
      <alignment horizontal="center" vertical="center"/>
    </xf>
    <xf numFmtId="0" fontId="50" fillId="0" borderId="25" xfId="0" applyFont="1" applyBorder="1" applyAlignment="1" applyProtection="1">
      <alignment horizontal="left" vertical="center"/>
    </xf>
    <xf numFmtId="0" fontId="50" fillId="0" borderId="11" xfId="0" applyFont="1" applyBorder="1" applyAlignment="1" applyProtection="1">
      <alignment horizontal="left" vertical="center"/>
    </xf>
    <xf numFmtId="0" fontId="5" fillId="3" borderId="25"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40" fillId="2" borderId="0" xfId="0" applyFont="1" applyFill="1" applyAlignment="1" applyProtection="1">
      <alignment horizontal="center" vertical="center"/>
    </xf>
    <xf numFmtId="49" fontId="36" fillId="0" borderId="3" xfId="0" applyNumberFormat="1" applyFont="1" applyBorder="1" applyAlignment="1" applyProtection="1">
      <alignment horizontal="left" vertical="top" wrapText="1"/>
      <protection locked="0"/>
    </xf>
    <xf numFmtId="49" fontId="36" fillId="0" borderId="4" xfId="0" applyNumberFormat="1" applyFont="1" applyBorder="1" applyAlignment="1" applyProtection="1">
      <alignment horizontal="left" vertical="top" wrapText="1"/>
      <protection locked="0"/>
    </xf>
    <xf numFmtId="49" fontId="36" fillId="0" borderId="5" xfId="0" applyNumberFormat="1" applyFont="1" applyBorder="1" applyAlignment="1" applyProtection="1">
      <alignment horizontal="left" vertical="top" wrapText="1"/>
      <protection locked="0"/>
    </xf>
    <xf numFmtId="49" fontId="36" fillId="0" borderId="6" xfId="0" applyNumberFormat="1" applyFont="1" applyBorder="1" applyAlignment="1" applyProtection="1">
      <alignment horizontal="left" vertical="top" wrapText="1"/>
      <protection locked="0"/>
    </xf>
    <xf numFmtId="49" fontId="36" fillId="0" borderId="0" xfId="0" applyNumberFormat="1" applyFont="1" applyBorder="1" applyAlignment="1" applyProtection="1">
      <alignment horizontal="left" vertical="top" wrapText="1"/>
      <protection locked="0"/>
    </xf>
    <xf numFmtId="49" fontId="36" fillId="0" borderId="7" xfId="0" applyNumberFormat="1" applyFont="1" applyBorder="1" applyAlignment="1" applyProtection="1">
      <alignment horizontal="left" vertical="top" wrapText="1"/>
      <protection locked="0"/>
    </xf>
    <xf numFmtId="49" fontId="36" fillId="0" borderId="8" xfId="0" applyNumberFormat="1" applyFont="1" applyBorder="1" applyAlignment="1" applyProtection="1">
      <alignment horizontal="left" vertical="top" wrapText="1"/>
      <protection locked="0"/>
    </xf>
    <xf numFmtId="49" fontId="36" fillId="0" borderId="9" xfId="0" applyNumberFormat="1" applyFont="1" applyBorder="1" applyAlignment="1" applyProtection="1">
      <alignment horizontal="left" vertical="top" wrapText="1"/>
      <protection locked="0"/>
    </xf>
    <xf numFmtId="49" fontId="36" fillId="0" borderId="10" xfId="0" applyNumberFormat="1" applyFont="1" applyBorder="1" applyAlignment="1" applyProtection="1">
      <alignment horizontal="left" vertical="top" wrapText="1"/>
      <protection locked="0"/>
    </xf>
    <xf numFmtId="0" fontId="0" fillId="0" borderId="0" xfId="0" applyAlignment="1" applyProtection="1">
      <alignment horizontal="center"/>
    </xf>
    <xf numFmtId="0" fontId="57" fillId="0" borderId="2" xfId="0" applyFont="1" applyBorder="1" applyAlignment="1" applyProtection="1">
      <alignment horizontal="center" vertical="center"/>
    </xf>
    <xf numFmtId="49" fontId="46" fillId="0" borderId="2" xfId="0" applyNumberFormat="1" applyFont="1" applyBorder="1" applyAlignment="1" applyProtection="1">
      <alignment horizontal="center" vertical="center"/>
    </xf>
    <xf numFmtId="49" fontId="46" fillId="0" borderId="2" xfId="0" applyNumberFormat="1" applyFont="1" applyBorder="1" applyAlignment="1" applyProtection="1">
      <alignment horizontal="center" vertical="center" wrapText="1"/>
    </xf>
    <xf numFmtId="0" fontId="60" fillId="0" borderId="2" xfId="0" applyFont="1" applyBorder="1" applyAlignment="1" applyProtection="1">
      <alignment horizontal="center" vertical="center" wrapText="1"/>
    </xf>
    <xf numFmtId="0" fontId="60" fillId="0" borderId="2" xfId="0" applyFont="1" applyBorder="1" applyAlignment="1" applyProtection="1">
      <alignment horizontal="center" vertical="center"/>
    </xf>
    <xf numFmtId="0" fontId="46" fillId="0" borderId="2" xfId="0" applyFont="1" applyBorder="1" applyAlignment="1" applyProtection="1">
      <alignment horizontal="center"/>
    </xf>
    <xf numFmtId="0" fontId="54" fillId="0" borderId="21" xfId="0" applyFont="1" applyBorder="1" applyAlignment="1" applyProtection="1">
      <alignment horizontal="center" vertical="center" wrapText="1"/>
    </xf>
    <xf numFmtId="0" fontId="54" fillId="0" borderId="26" xfId="0" applyFont="1" applyBorder="1" applyAlignment="1" applyProtection="1">
      <alignment horizontal="center" vertical="center" wrapText="1"/>
    </xf>
    <xf numFmtId="0" fontId="54" fillId="0" borderId="27" xfId="0" applyFont="1" applyBorder="1" applyAlignment="1" applyProtection="1">
      <alignment horizontal="center"/>
    </xf>
    <xf numFmtId="0" fontId="54" fillId="0" borderId="28" xfId="0" applyFont="1" applyBorder="1" applyAlignment="1" applyProtection="1">
      <alignment horizontal="center"/>
    </xf>
    <xf numFmtId="0" fontId="54" fillId="0" borderId="29" xfId="0" applyFont="1" applyBorder="1" applyAlignment="1" applyProtection="1">
      <alignment horizontal="center"/>
    </xf>
    <xf numFmtId="0" fontId="54" fillId="0" borderId="14" xfId="0" applyFont="1" applyBorder="1" applyAlignment="1" applyProtection="1">
      <alignment horizontal="center"/>
    </xf>
    <xf numFmtId="0" fontId="54" fillId="0" borderId="32" xfId="0" applyFont="1" applyBorder="1" applyAlignment="1" applyProtection="1">
      <alignment horizontal="center"/>
    </xf>
    <xf numFmtId="0" fontId="5" fillId="0" borderId="25"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73" fillId="0" borderId="2" xfId="0" applyFont="1" applyBorder="1" applyAlignment="1" applyProtection="1">
      <alignment horizontal="center" vertical="center"/>
    </xf>
    <xf numFmtId="0" fontId="73" fillId="0" borderId="2" xfId="0" applyFont="1" applyBorder="1" applyAlignment="1" applyProtection="1">
      <alignment horizontal="center"/>
    </xf>
    <xf numFmtId="0" fontId="4" fillId="0" borderId="25" xfId="0" applyFont="1" applyBorder="1" applyAlignment="1" applyProtection="1">
      <alignment horizontal="center" vertical="center"/>
    </xf>
    <xf numFmtId="0" fontId="4" fillId="0" borderId="17" xfId="0" applyFont="1" applyBorder="1" applyAlignment="1" applyProtection="1">
      <alignment horizontal="center" vertical="center"/>
    </xf>
    <xf numFmtId="49" fontId="74" fillId="0" borderId="3" xfId="0" applyNumberFormat="1" applyFont="1" applyBorder="1" applyAlignment="1" applyProtection="1">
      <alignment horizontal="left" vertical="top" wrapText="1"/>
      <protection locked="0"/>
    </xf>
    <xf numFmtId="49" fontId="74" fillId="0" borderId="4" xfId="0" applyNumberFormat="1" applyFont="1" applyBorder="1" applyAlignment="1" applyProtection="1">
      <alignment horizontal="left" vertical="top" wrapText="1"/>
      <protection locked="0"/>
    </xf>
    <xf numFmtId="49" fontId="74" fillId="0" borderId="5" xfId="0" applyNumberFormat="1" applyFont="1" applyBorder="1" applyAlignment="1" applyProtection="1">
      <alignment horizontal="left" vertical="top" wrapText="1"/>
      <protection locked="0"/>
    </xf>
    <xf numFmtId="49" fontId="74" fillId="0" borderId="6" xfId="0" applyNumberFormat="1" applyFont="1" applyBorder="1" applyAlignment="1" applyProtection="1">
      <alignment horizontal="left" vertical="top" wrapText="1"/>
      <protection locked="0"/>
    </xf>
    <xf numFmtId="49" fontId="74" fillId="0" borderId="0" xfId="0" applyNumberFormat="1" applyFont="1" applyBorder="1" applyAlignment="1" applyProtection="1">
      <alignment horizontal="left" vertical="top" wrapText="1"/>
      <protection locked="0"/>
    </xf>
    <xf numFmtId="49" fontId="74" fillId="0" borderId="7" xfId="0" applyNumberFormat="1" applyFont="1" applyBorder="1" applyAlignment="1" applyProtection="1">
      <alignment horizontal="left" vertical="top" wrapText="1"/>
      <protection locked="0"/>
    </xf>
    <xf numFmtId="49" fontId="74" fillId="0" borderId="8" xfId="0" applyNumberFormat="1" applyFont="1" applyBorder="1" applyAlignment="1" applyProtection="1">
      <alignment horizontal="left" vertical="top" wrapText="1"/>
      <protection locked="0"/>
    </xf>
    <xf numFmtId="49" fontId="74" fillId="0" borderId="9" xfId="0" applyNumberFormat="1" applyFont="1" applyBorder="1" applyAlignment="1" applyProtection="1">
      <alignment horizontal="left" vertical="top" wrapText="1"/>
      <protection locked="0"/>
    </xf>
    <xf numFmtId="49" fontId="74" fillId="0" borderId="10" xfId="0" applyNumberFormat="1" applyFont="1" applyBorder="1" applyAlignment="1" applyProtection="1">
      <alignment horizontal="left" vertical="top" wrapText="1"/>
      <protection locked="0"/>
    </xf>
    <xf numFmtId="4" fontId="35" fillId="0" borderId="23" xfId="2" applyNumberFormat="1" applyFont="1" applyBorder="1" applyAlignment="1">
      <alignment horizontal="center" vertical="center"/>
    </xf>
    <xf numFmtId="4" fontId="35" fillId="0" borderId="31" xfId="2" applyNumberFormat="1" applyFont="1" applyBorder="1" applyAlignment="1">
      <alignment horizontal="center" vertical="center"/>
    </xf>
    <xf numFmtId="4" fontId="35" fillId="0" borderId="36" xfId="2" applyNumberFormat="1" applyFont="1" applyBorder="1" applyAlignment="1">
      <alignment horizontal="center" vertical="center"/>
    </xf>
    <xf numFmtId="4" fontId="35" fillId="0" borderId="32" xfId="2" applyNumberFormat="1" applyFont="1" applyBorder="1" applyAlignment="1">
      <alignment horizontal="center" vertical="center"/>
    </xf>
    <xf numFmtId="0" fontId="73" fillId="0" borderId="34" xfId="0" applyFont="1" applyBorder="1" applyAlignment="1">
      <alignment horizontal="center" vertical="center"/>
    </xf>
    <xf numFmtId="4" fontId="35" fillId="0" borderId="46" xfId="2" applyNumberFormat="1" applyFont="1" applyBorder="1" applyAlignment="1">
      <alignment horizontal="center" vertical="center"/>
    </xf>
    <xf numFmtId="4" fontId="35" fillId="0" borderId="47" xfId="2" applyNumberFormat="1" applyFont="1" applyBorder="1" applyAlignment="1">
      <alignment horizontal="center" vertical="center"/>
    </xf>
    <xf numFmtId="0" fontId="0" fillId="0" borderId="35" xfId="0" quotePrefix="1" applyBorder="1" applyAlignment="1">
      <alignment horizontal="center" vertical="center"/>
    </xf>
    <xf numFmtId="0" fontId="0" fillId="0" borderId="35" xfId="0" applyBorder="1" applyAlignment="1">
      <alignment horizontal="center" vertical="center"/>
    </xf>
    <xf numFmtId="0" fontId="0" fillId="0" borderId="0" xfId="0" quotePrefix="1" applyBorder="1" applyAlignment="1">
      <alignment horizontal="center" vertical="center"/>
    </xf>
    <xf numFmtId="0" fontId="0" fillId="0" borderId="0" xfId="0" applyBorder="1" applyAlignment="1">
      <alignment horizontal="center" vertical="center"/>
    </xf>
    <xf numFmtId="4" fontId="35" fillId="0" borderId="22" xfId="2" applyNumberFormat="1" applyFont="1" applyBorder="1" applyAlignment="1">
      <alignment horizontal="center" vertical="center"/>
    </xf>
    <xf numFmtId="0" fontId="0" fillId="0" borderId="13" xfId="0" applyBorder="1" applyAlignment="1">
      <alignment horizontal="center" vertical="center"/>
    </xf>
    <xf numFmtId="4" fontId="35" fillId="0" borderId="23" xfId="2" applyNumberFormat="1" applyFont="1" applyBorder="1" applyAlignment="1" applyProtection="1">
      <alignment horizontal="center" vertical="center"/>
      <protection locked="0"/>
    </xf>
    <xf numFmtId="4" fontId="35" fillId="0" borderId="31" xfId="2" applyNumberFormat="1" applyFont="1" applyBorder="1" applyAlignment="1" applyProtection="1">
      <alignment horizontal="center" vertical="center"/>
      <protection locked="0"/>
    </xf>
    <xf numFmtId="4" fontId="35" fillId="0" borderId="36" xfId="2" applyNumberFormat="1" applyFont="1" applyBorder="1" applyAlignment="1" applyProtection="1">
      <alignment horizontal="center" vertical="center"/>
      <protection locked="0"/>
    </xf>
    <xf numFmtId="4" fontId="35" fillId="0" borderId="32" xfId="2" applyNumberFormat="1" applyFont="1" applyBorder="1" applyAlignment="1" applyProtection="1">
      <alignment horizontal="center" vertical="center"/>
      <protection locked="0"/>
    </xf>
    <xf numFmtId="4" fontId="35" fillId="0" borderId="34" xfId="2" applyNumberFormat="1" applyFont="1" applyBorder="1" applyAlignment="1">
      <alignment horizontal="center" vertical="center"/>
    </xf>
    <xf numFmtId="0" fontId="0" fillId="0" borderId="34" xfId="0" applyBorder="1" applyAlignment="1">
      <alignment horizontal="center" vertical="center"/>
    </xf>
    <xf numFmtId="0" fontId="42" fillId="12" borderId="6" xfId="0" applyFont="1" applyFill="1" applyBorder="1" applyAlignment="1">
      <alignment horizontal="center" wrapText="1"/>
    </xf>
    <xf numFmtId="0" fontId="42" fillId="12" borderId="0" xfId="0" applyFont="1" applyFill="1" applyBorder="1" applyAlignment="1">
      <alignment horizontal="center" wrapText="1"/>
    </xf>
    <xf numFmtId="0" fontId="42" fillId="12" borderId="7" xfId="0" applyFont="1" applyFill="1" applyBorder="1" applyAlignment="1">
      <alignment horizontal="center" wrapText="1"/>
    </xf>
    <xf numFmtId="4" fontId="35" fillId="0" borderId="23" xfId="2" quotePrefix="1" applyNumberFormat="1"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9" fontId="35" fillId="0" borderId="23" xfId="3" quotePrefix="1" applyFont="1" applyBorder="1" applyAlignment="1">
      <alignment horizontal="center" vertical="center"/>
    </xf>
    <xf numFmtId="9" fontId="33" fillId="0" borderId="31" xfId="3" applyFont="1" applyBorder="1" applyAlignment="1">
      <alignment horizontal="center" vertical="center"/>
    </xf>
    <xf numFmtId="9" fontId="33" fillId="0" borderId="36" xfId="3" applyFont="1" applyBorder="1" applyAlignment="1">
      <alignment horizontal="center" vertical="center"/>
    </xf>
    <xf numFmtId="9" fontId="33" fillId="0" borderId="32" xfId="3" applyFont="1" applyBorder="1" applyAlignment="1">
      <alignment horizontal="center" vertical="center"/>
    </xf>
    <xf numFmtId="4" fontId="35" fillId="0" borderId="23" xfId="2" quotePrefix="1" applyNumberFormat="1" applyFont="1" applyBorder="1" applyAlignment="1">
      <alignment horizontal="center" vertical="center"/>
    </xf>
    <xf numFmtId="4" fontId="35" fillId="0" borderId="30" xfId="2" applyNumberFormat="1" applyFont="1" applyBorder="1" applyAlignment="1">
      <alignment horizontal="center" vertical="center"/>
    </xf>
    <xf numFmtId="4" fontId="35" fillId="0" borderId="14" xfId="2" applyNumberFormat="1" applyFont="1" applyBorder="1" applyAlignment="1">
      <alignment horizontal="center" vertical="center"/>
    </xf>
    <xf numFmtId="0" fontId="0" fillId="0" borderId="33" xfId="0" quotePrefix="1" applyBorder="1" applyAlignment="1">
      <alignment horizontal="center" vertical="center"/>
    </xf>
    <xf numFmtId="0" fontId="0" fillId="0" borderId="33" xfId="0" applyBorder="1" applyAlignment="1">
      <alignment horizontal="center" vertical="center"/>
    </xf>
    <xf numFmtId="0" fontId="35" fillId="0" borderId="0" xfId="0" applyFont="1" applyAlignment="1">
      <alignment horizontal="center"/>
    </xf>
    <xf numFmtId="0" fontId="48" fillId="2" borderId="0" xfId="0" applyFont="1" applyFill="1" applyAlignment="1">
      <alignment horizontal="center" vertical="center"/>
    </xf>
    <xf numFmtId="0" fontId="72" fillId="0" borderId="2" xfId="0" applyFont="1" applyFill="1" applyBorder="1" applyAlignment="1">
      <alignment horizontal="center" vertical="center" wrapText="1"/>
    </xf>
    <xf numFmtId="0" fontId="71" fillId="0" borderId="2" xfId="0" applyFont="1" applyFill="1" applyBorder="1" applyAlignment="1">
      <alignment horizontal="center" vertical="center" wrapText="1"/>
    </xf>
    <xf numFmtId="0" fontId="46" fillId="0" borderId="3"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25"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0" xfId="0" applyFont="1" applyAlignment="1">
      <alignment horizontal="center"/>
    </xf>
    <xf numFmtId="0" fontId="46" fillId="0" borderId="2" xfId="0" applyFont="1" applyBorder="1" applyAlignment="1">
      <alignment horizontal="center" vertical="center"/>
    </xf>
    <xf numFmtId="0" fontId="46" fillId="9" borderId="2" xfId="0" applyFont="1" applyFill="1" applyBorder="1" applyAlignment="1">
      <alignment horizontal="center" vertical="center" wrapText="1"/>
    </xf>
    <xf numFmtId="0" fontId="70" fillId="0" borderId="0" xfId="0" applyFont="1" applyAlignment="1">
      <alignment horizontal="center" vertical="center"/>
    </xf>
    <xf numFmtId="0" fontId="46" fillId="10" borderId="2" xfId="0" applyFont="1" applyFill="1" applyBorder="1" applyAlignment="1">
      <alignment horizontal="center" vertical="center" wrapText="1"/>
    </xf>
    <xf numFmtId="0" fontId="46" fillId="11" borderId="2" xfId="0" applyFont="1" applyFill="1" applyBorder="1" applyAlignment="1">
      <alignment horizontal="center" vertical="center"/>
    </xf>
    <xf numFmtId="0" fontId="46" fillId="0" borderId="25" xfId="0" applyFont="1" applyBorder="1" applyAlignment="1">
      <alignment horizontal="center" vertical="center"/>
    </xf>
    <xf numFmtId="0" fontId="46" fillId="0" borderId="11" xfId="0" applyFont="1" applyBorder="1" applyAlignment="1">
      <alignment horizontal="center" vertical="center"/>
    </xf>
    <xf numFmtId="0" fontId="46" fillId="9" borderId="25" xfId="0" applyFont="1" applyFill="1" applyBorder="1" applyAlignment="1">
      <alignment horizontal="center" vertical="center"/>
    </xf>
    <xf numFmtId="0" fontId="46" fillId="9" borderId="11" xfId="0" applyFont="1" applyFill="1" applyBorder="1" applyAlignment="1">
      <alignment horizontal="center" vertical="center"/>
    </xf>
    <xf numFmtId="0" fontId="46" fillId="10" borderId="25" xfId="0" applyFont="1" applyFill="1" applyBorder="1" applyAlignment="1">
      <alignment horizontal="center" vertical="center"/>
    </xf>
    <xf numFmtId="0" fontId="46" fillId="10" borderId="11" xfId="0" applyFont="1" applyFill="1" applyBorder="1" applyAlignment="1">
      <alignment horizontal="center" vertical="center"/>
    </xf>
    <xf numFmtId="0" fontId="48" fillId="2" borderId="0" xfId="0" applyFont="1" applyFill="1" applyAlignment="1">
      <alignment horizontal="center" vertical="center" wrapText="1"/>
    </xf>
    <xf numFmtId="0" fontId="48" fillId="5" borderId="0" xfId="0" applyFont="1" applyFill="1" applyAlignment="1">
      <alignment horizontal="center" vertical="center" wrapText="1"/>
    </xf>
    <xf numFmtId="0" fontId="48" fillId="5" borderId="0" xfId="0" applyFont="1" applyFill="1" applyAlignment="1">
      <alignment horizontal="center" vertical="center"/>
    </xf>
    <xf numFmtId="0" fontId="46" fillId="0" borderId="0" xfId="0" applyFont="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center" vertical="top" wrapText="1"/>
    </xf>
    <xf numFmtId="0" fontId="46" fillId="11" borderId="25" xfId="0" applyFont="1" applyFill="1" applyBorder="1" applyAlignment="1">
      <alignment horizontal="center" vertical="center"/>
    </xf>
    <xf numFmtId="0" fontId="46" fillId="11" borderId="11" xfId="0" applyFont="1" applyFill="1" applyBorder="1" applyAlignment="1">
      <alignment horizontal="center" vertical="center"/>
    </xf>
    <xf numFmtId="0" fontId="48" fillId="7" borderId="0" xfId="0" applyFont="1" applyFill="1" applyAlignment="1">
      <alignment horizontal="center" vertical="center"/>
    </xf>
    <xf numFmtId="0" fontId="53" fillId="2" borderId="0" xfId="0" applyFont="1" applyFill="1" applyAlignment="1">
      <alignment horizontal="left" vertical="center"/>
    </xf>
    <xf numFmtId="0" fontId="27" fillId="8" borderId="2" xfId="0" applyFont="1" applyFill="1" applyBorder="1" applyAlignment="1">
      <alignment horizontal="center" vertical="center"/>
    </xf>
    <xf numFmtId="0" fontId="49" fillId="0" borderId="0" xfId="0" applyFont="1" applyAlignment="1">
      <alignment horizontal="center" vertical="center"/>
    </xf>
    <xf numFmtId="0" fontId="47" fillId="0" borderId="0" xfId="0" applyFont="1" applyAlignment="1">
      <alignment horizontal="center" vertical="center" wrapText="1"/>
    </xf>
    <xf numFmtId="0" fontId="51" fillId="0" borderId="0" xfId="0" applyFont="1" applyAlignment="1">
      <alignment horizontal="center" vertical="center" wrapText="1"/>
    </xf>
    <xf numFmtId="0" fontId="16" fillId="0" borderId="0" xfId="0" applyFont="1" applyAlignment="1">
      <alignment horizontal="center" wrapText="1"/>
    </xf>
    <xf numFmtId="0" fontId="4" fillId="0" borderId="0" xfId="0" applyFont="1" applyAlignment="1">
      <alignment horizontal="center" vertical="center" wrapText="1"/>
    </xf>
    <xf numFmtId="0" fontId="49" fillId="0" borderId="0" xfId="0" applyFont="1" applyAlignment="1">
      <alignment horizontal="center" vertical="top" wrapText="1"/>
    </xf>
    <xf numFmtId="0" fontId="53" fillId="2" borderId="0" xfId="0" applyFont="1" applyFill="1" applyAlignment="1">
      <alignment horizontal="center"/>
    </xf>
    <xf numFmtId="0" fontId="49" fillId="0" borderId="0" xfId="0" applyFont="1" applyAlignment="1">
      <alignment horizontal="center" vertical="center" wrapText="1"/>
    </xf>
    <xf numFmtId="0" fontId="50" fillId="5" borderId="0" xfId="0" applyFont="1" applyFill="1" applyAlignment="1">
      <alignment horizontal="center" vertical="top" wrapText="1"/>
    </xf>
    <xf numFmtId="0" fontId="46" fillId="0" borderId="0" xfId="0" applyFont="1" applyAlignment="1">
      <alignment horizontal="left" wrapText="1"/>
    </xf>
    <xf numFmtId="0" fontId="46" fillId="0" borderId="0" xfId="0" applyFont="1" applyAlignment="1">
      <alignment horizontal="left" vertical="center"/>
    </xf>
    <xf numFmtId="0" fontId="46" fillId="0" borderId="0" xfId="0" applyFont="1" applyAlignment="1">
      <alignment horizontal="center" wrapText="1"/>
    </xf>
  </cellXfs>
  <cellStyles count="4">
    <cellStyle name="Lien hypertexte" xfId="1" builtinId="8"/>
    <cellStyle name="Milliers" xfId="2"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9</xdr:row>
          <xdr:rowOff>28575</xdr:rowOff>
        </xdr:from>
        <xdr:to>
          <xdr:col>4</xdr:col>
          <xdr:colOff>447675</xdr:colOff>
          <xdr:row>10</xdr:row>
          <xdr:rowOff>19050</xdr:rowOff>
        </xdr:to>
        <xdr:sp macro="" textlink="">
          <xdr:nvSpPr>
            <xdr:cNvPr id="53269" name="Check Box 21" hidden="1">
              <a:extLst>
                <a:ext uri="{63B3BB69-23CF-44E3-9099-C40C66FF867C}">
                  <a14:compatExt spid="_x0000_s53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38100</xdr:rowOff>
        </xdr:from>
        <xdr:to>
          <xdr:col>5</xdr:col>
          <xdr:colOff>295275</xdr:colOff>
          <xdr:row>10</xdr:row>
          <xdr:rowOff>28575</xdr:rowOff>
        </xdr:to>
        <xdr:sp macro="" textlink="">
          <xdr:nvSpPr>
            <xdr:cNvPr id="53270" name="Check Box 22" hidden="1">
              <a:extLst>
                <a:ext uri="{63B3BB69-23CF-44E3-9099-C40C66FF867C}">
                  <a14:compatExt spid="_x0000_s53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161925</xdr:rowOff>
        </xdr:from>
        <xdr:to>
          <xdr:col>4</xdr:col>
          <xdr:colOff>409575</xdr:colOff>
          <xdr:row>16</xdr:row>
          <xdr:rowOff>161925</xdr:rowOff>
        </xdr:to>
        <xdr:sp macro="" textlink="">
          <xdr:nvSpPr>
            <xdr:cNvPr id="53271" name="Check Box 23" hidden="1">
              <a:extLst>
                <a:ext uri="{63B3BB69-23CF-44E3-9099-C40C66FF867C}">
                  <a14:compatExt spid="_x0000_s53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161925</xdr:rowOff>
        </xdr:from>
        <xdr:to>
          <xdr:col>5</xdr:col>
          <xdr:colOff>295275</xdr:colOff>
          <xdr:row>16</xdr:row>
          <xdr:rowOff>161925</xdr:rowOff>
        </xdr:to>
        <xdr:sp macro="" textlink="">
          <xdr:nvSpPr>
            <xdr:cNvPr id="53272" name="Check Box 24" hidden="1">
              <a:extLst>
                <a:ext uri="{63B3BB69-23CF-44E3-9099-C40C66FF867C}">
                  <a14:compatExt spid="_x0000_s53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161925</xdr:rowOff>
        </xdr:from>
        <xdr:to>
          <xdr:col>6</xdr:col>
          <xdr:colOff>190500</xdr:colOff>
          <xdr:row>16</xdr:row>
          <xdr:rowOff>161925</xdr:rowOff>
        </xdr:to>
        <xdr:sp macro="" textlink="">
          <xdr:nvSpPr>
            <xdr:cNvPr id="53273" name="Check Box 25" hidden="1">
              <a:extLst>
                <a:ext uri="{63B3BB69-23CF-44E3-9099-C40C66FF867C}">
                  <a14:compatExt spid="_x0000_s53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161925</xdr:rowOff>
        </xdr:from>
        <xdr:to>
          <xdr:col>7</xdr:col>
          <xdr:colOff>257175</xdr:colOff>
          <xdr:row>16</xdr:row>
          <xdr:rowOff>161925</xdr:rowOff>
        </xdr:to>
        <xdr:sp macro="" textlink="">
          <xdr:nvSpPr>
            <xdr:cNvPr id="53274" name="Check Box 26" hidden="1">
              <a:extLst>
                <a:ext uri="{63B3BB69-23CF-44E3-9099-C40C66FF867C}">
                  <a14:compatExt spid="_x0000_s53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17</xdr:row>
          <xdr:rowOff>152400</xdr:rowOff>
        </xdr:from>
        <xdr:to>
          <xdr:col>1</xdr:col>
          <xdr:colOff>514350</xdr:colOff>
          <xdr:row>18</xdr:row>
          <xdr:rowOff>114300</xdr:rowOff>
        </xdr:to>
        <xdr:sp macro="" textlink="">
          <xdr:nvSpPr>
            <xdr:cNvPr id="53275" name="Check Box 27" hidden="1">
              <a:extLst>
                <a:ext uri="{63B3BB69-23CF-44E3-9099-C40C66FF867C}">
                  <a14:compatExt spid="_x0000_s53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19</xdr:row>
          <xdr:rowOff>133350</xdr:rowOff>
        </xdr:from>
        <xdr:to>
          <xdr:col>1</xdr:col>
          <xdr:colOff>514350</xdr:colOff>
          <xdr:row>20</xdr:row>
          <xdr:rowOff>104775</xdr:rowOff>
        </xdr:to>
        <xdr:sp macro="" textlink="">
          <xdr:nvSpPr>
            <xdr:cNvPr id="53276" name="Check Box 28" hidden="1">
              <a:extLst>
                <a:ext uri="{63B3BB69-23CF-44E3-9099-C40C66FF867C}">
                  <a14:compatExt spid="_x0000_s53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133350</xdr:rowOff>
        </xdr:from>
        <xdr:to>
          <xdr:col>1</xdr:col>
          <xdr:colOff>514350</xdr:colOff>
          <xdr:row>19</xdr:row>
          <xdr:rowOff>114300</xdr:rowOff>
        </xdr:to>
        <xdr:sp macro="" textlink="">
          <xdr:nvSpPr>
            <xdr:cNvPr id="53277" name="Check Box 29" hidden="1">
              <a:extLst>
                <a:ext uri="{63B3BB69-23CF-44E3-9099-C40C66FF867C}">
                  <a14:compatExt spid="_x0000_s53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114300</xdr:rowOff>
        </xdr:from>
        <xdr:to>
          <xdr:col>1</xdr:col>
          <xdr:colOff>514350</xdr:colOff>
          <xdr:row>21</xdr:row>
          <xdr:rowOff>76200</xdr:rowOff>
        </xdr:to>
        <xdr:sp macro="" textlink="">
          <xdr:nvSpPr>
            <xdr:cNvPr id="53278" name="Check Box 30" hidden="1">
              <a:extLst>
                <a:ext uri="{63B3BB69-23CF-44E3-9099-C40C66FF867C}">
                  <a14:compatExt spid="_x0000_s53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21</xdr:row>
          <xdr:rowOff>104775</xdr:rowOff>
        </xdr:from>
        <xdr:to>
          <xdr:col>1</xdr:col>
          <xdr:colOff>514350</xdr:colOff>
          <xdr:row>22</xdr:row>
          <xdr:rowOff>66675</xdr:rowOff>
        </xdr:to>
        <xdr:sp macro="" textlink="">
          <xdr:nvSpPr>
            <xdr:cNvPr id="53279" name="Check Box 31" hidden="1">
              <a:extLst>
                <a:ext uri="{63B3BB69-23CF-44E3-9099-C40C66FF867C}">
                  <a14:compatExt spid="_x0000_s53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xdr:row>
          <xdr:rowOff>209550</xdr:rowOff>
        </xdr:from>
        <xdr:to>
          <xdr:col>4</xdr:col>
          <xdr:colOff>495300</xdr:colOff>
          <xdr:row>3</xdr:row>
          <xdr:rowOff>133350</xdr:rowOff>
        </xdr:to>
        <xdr:sp macro="" textlink="">
          <xdr:nvSpPr>
            <xdr:cNvPr id="53280" name="Check Box 32" hidden="1">
              <a:extLst>
                <a:ext uri="{63B3BB69-23CF-44E3-9099-C40C66FF867C}">
                  <a14:compatExt spid="_x0000_s53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xdr:row>
          <xdr:rowOff>209550</xdr:rowOff>
        </xdr:from>
        <xdr:to>
          <xdr:col>5</xdr:col>
          <xdr:colOff>342900</xdr:colOff>
          <xdr:row>3</xdr:row>
          <xdr:rowOff>133350</xdr:rowOff>
        </xdr:to>
        <xdr:sp macro="" textlink="">
          <xdr:nvSpPr>
            <xdr:cNvPr id="53281" name="Check Box 33" hidden="1">
              <a:extLst>
                <a:ext uri="{63B3BB69-23CF-44E3-9099-C40C66FF867C}">
                  <a14:compatExt spid="_x0000_s53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xdr:row>
          <xdr:rowOff>209550</xdr:rowOff>
        </xdr:from>
        <xdr:to>
          <xdr:col>6</xdr:col>
          <xdr:colOff>171450</xdr:colOff>
          <xdr:row>3</xdr:row>
          <xdr:rowOff>133350</xdr:rowOff>
        </xdr:to>
        <xdr:sp macro="" textlink="">
          <xdr:nvSpPr>
            <xdr:cNvPr id="53282" name="Check Box 34" hidden="1">
              <a:extLst>
                <a:ext uri="{63B3BB69-23CF-44E3-9099-C40C66FF867C}">
                  <a14:compatExt spid="_x0000_s532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xdr:row>
          <xdr:rowOff>219075</xdr:rowOff>
        </xdr:from>
        <xdr:to>
          <xdr:col>7</xdr:col>
          <xdr:colOff>257175</xdr:colOff>
          <xdr:row>3</xdr:row>
          <xdr:rowOff>142875</xdr:rowOff>
        </xdr:to>
        <xdr:sp macro="" textlink="">
          <xdr:nvSpPr>
            <xdr:cNvPr id="53283" name="Check Box 35" hidden="1">
              <a:extLst>
                <a:ext uri="{63B3BB69-23CF-44E3-9099-C40C66FF867C}">
                  <a14:compatExt spid="_x0000_s53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38100</xdr:rowOff>
        </xdr:from>
        <xdr:to>
          <xdr:col>6</xdr:col>
          <xdr:colOff>171450</xdr:colOff>
          <xdr:row>10</xdr:row>
          <xdr:rowOff>28575</xdr:rowOff>
        </xdr:to>
        <xdr:sp macro="" textlink="">
          <xdr:nvSpPr>
            <xdr:cNvPr id="53284" name="Check Box 36" hidden="1">
              <a:extLst>
                <a:ext uri="{63B3BB69-23CF-44E3-9099-C40C66FF867C}">
                  <a14:compatExt spid="_x0000_s53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38100</xdr:rowOff>
        </xdr:from>
        <xdr:to>
          <xdr:col>7</xdr:col>
          <xdr:colOff>276225</xdr:colOff>
          <xdr:row>10</xdr:row>
          <xdr:rowOff>28575</xdr:rowOff>
        </xdr:to>
        <xdr:sp macro="" textlink="">
          <xdr:nvSpPr>
            <xdr:cNvPr id="53285" name="Check Box 37" hidden="1">
              <a:extLst>
                <a:ext uri="{63B3BB69-23CF-44E3-9099-C40C66FF867C}">
                  <a14:compatExt spid="_x0000_s53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39</xdr:row>
          <xdr:rowOff>9525</xdr:rowOff>
        </xdr:from>
        <xdr:to>
          <xdr:col>4</xdr:col>
          <xdr:colOff>419100</xdr:colOff>
          <xdr:row>40</xdr:row>
          <xdr:rowOff>142875</xdr:rowOff>
        </xdr:to>
        <xdr:sp macro="" textlink="">
          <xdr:nvSpPr>
            <xdr:cNvPr id="53286" name="Check Box 38" hidden="1">
              <a:extLst>
                <a:ext uri="{63B3BB69-23CF-44E3-9099-C40C66FF867C}">
                  <a14:compatExt spid="_x0000_s53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35 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39</xdr:row>
          <xdr:rowOff>9525</xdr:rowOff>
        </xdr:from>
        <xdr:to>
          <xdr:col>5</xdr:col>
          <xdr:colOff>209550</xdr:colOff>
          <xdr:row>40</xdr:row>
          <xdr:rowOff>142875</xdr:rowOff>
        </xdr:to>
        <xdr:sp macro="" textlink="">
          <xdr:nvSpPr>
            <xdr:cNvPr id="53287" name="Check Box 39" hidden="1">
              <a:extLst>
                <a:ext uri="{63B3BB69-23CF-44E3-9099-C40C66FF867C}">
                  <a14:compatExt spid="_x0000_s53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39 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39</xdr:row>
          <xdr:rowOff>9525</xdr:rowOff>
        </xdr:from>
        <xdr:to>
          <xdr:col>6</xdr:col>
          <xdr:colOff>38100</xdr:colOff>
          <xdr:row>40</xdr:row>
          <xdr:rowOff>142875</xdr:rowOff>
        </xdr:to>
        <xdr:sp macro="" textlink="">
          <xdr:nvSpPr>
            <xdr:cNvPr id="53288" name="Check Box 40" hidden="1">
              <a:extLst>
                <a:ext uri="{63B3BB69-23CF-44E3-9099-C40C66FF867C}">
                  <a14:compatExt spid="_x0000_s53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Autres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232287</xdr:colOff>
      <xdr:row>0</xdr:row>
      <xdr:rowOff>38099</xdr:rowOff>
    </xdr:from>
    <xdr:to>
      <xdr:col>4</xdr:col>
      <xdr:colOff>451362</xdr:colOff>
      <xdr:row>4</xdr:row>
      <xdr:rowOff>161924</xdr:rowOff>
    </xdr:to>
    <xdr:sp macro="" textlink="">
      <xdr:nvSpPr>
        <xdr:cNvPr id="26" name="AutoShape 169"/>
        <xdr:cNvSpPr>
          <a:spLocks noChangeArrowheads="1"/>
        </xdr:cNvSpPr>
      </xdr:nvSpPr>
      <xdr:spPr bwMode="auto">
        <a:xfrm>
          <a:off x="1164303" y="38099"/>
          <a:ext cx="4008591" cy="902212"/>
        </a:xfrm>
        <a:prstGeom prst="roundRect">
          <a:avLst>
            <a:gd name="adj" fmla="val 16667"/>
          </a:avLst>
        </a:prstGeom>
        <a:solidFill>
          <a:srgbClr val="FFFFFF"/>
        </a:solidFill>
        <a:ln w="25400">
          <a:solidFill>
            <a:srgbClr val="000000"/>
          </a:solidFill>
          <a:round/>
          <a:headEnd/>
          <a:tailEnd/>
        </a:ln>
      </xdr:spPr>
      <xdr:txBody>
        <a:bodyPr rot="0" vert="horz" wrap="square" lIns="91440" tIns="45720" rIns="91440" bIns="45720" anchor="t" anchorCtr="0" upright="1">
          <a:noAutofit/>
        </a:bodyPr>
        <a:lstStyle/>
        <a:p>
          <a:pPr algn="ctr">
            <a:spcBef>
              <a:spcPts val="600"/>
            </a:spcBef>
            <a:spcAft>
              <a:spcPts val="0"/>
            </a:spcAft>
          </a:pPr>
          <a:r>
            <a:rPr lang="fr-FR" sz="1000" b="1">
              <a:effectLst/>
              <a:latin typeface="CG Omega"/>
            </a:rPr>
            <a:t>Direction du Service aux Partenaires</a:t>
          </a:r>
          <a:endParaRPr lang="fr-FR" sz="1400" b="1">
            <a:effectLst/>
            <a:latin typeface="Times New Roman"/>
          </a:endParaRPr>
        </a:p>
        <a:p>
          <a:pPr algn="ctr">
            <a:spcAft>
              <a:spcPts val="0"/>
            </a:spcAft>
          </a:pPr>
          <a:r>
            <a:rPr lang="fr-FR" sz="1000">
              <a:effectLst/>
              <a:latin typeface="Times New Roman"/>
              <a:ea typeface="Times New Roman"/>
            </a:rPr>
            <a:t>Aides Financières Collectives</a:t>
          </a:r>
        </a:p>
        <a:p>
          <a:pPr algn="ctr">
            <a:spcAft>
              <a:spcPts val="0"/>
            </a:spcAft>
          </a:pPr>
          <a:r>
            <a:rPr lang="fr-FR" sz="1000">
              <a:effectLst/>
              <a:latin typeface="Times New Roman"/>
              <a:ea typeface="Times New Roman"/>
            </a:rPr>
            <a:t>24 rue Riquet  - 31046 TOULOUSE Cedex</a:t>
          </a:r>
        </a:p>
        <a:p>
          <a:pPr algn="ctr">
            <a:spcAft>
              <a:spcPts val="0"/>
            </a:spcAft>
          </a:pPr>
          <a:r>
            <a:rPr lang="fr-FR" sz="1100">
              <a:effectLst/>
              <a:latin typeface="CG Omega"/>
              <a:ea typeface="Times New Roman"/>
              <a:sym typeface="Wingdings"/>
            </a:rPr>
            <a:t></a:t>
          </a:r>
          <a:r>
            <a:rPr lang="fr-FR" sz="1100">
              <a:effectLst/>
              <a:latin typeface="CG Omega"/>
              <a:ea typeface="Times New Roman"/>
            </a:rPr>
            <a:t> </a:t>
          </a:r>
          <a:r>
            <a:rPr lang="fr-FR" sz="1000">
              <a:effectLst/>
              <a:latin typeface="Times New Roman"/>
              <a:ea typeface="Times New Roman"/>
            </a:rPr>
            <a:t>05 61 99 75 20</a:t>
          </a:r>
          <a:br>
            <a:rPr lang="fr-FR" sz="1000">
              <a:effectLst/>
              <a:latin typeface="Times New Roman"/>
              <a:ea typeface="Times New Roman"/>
            </a:rPr>
          </a:br>
          <a:r>
            <a:rPr lang="fr-FR" sz="1100">
              <a:effectLst/>
              <a:latin typeface="+mn-lt"/>
              <a:ea typeface="+mn-ea"/>
              <a:cs typeface="+mn-cs"/>
            </a:rPr>
            <a:t>afc.caftoulouse@caftoulouse.cnafmail.fr</a:t>
          </a:r>
          <a:endParaRPr lang="fr-FR" sz="1000">
            <a:effectLst/>
            <a:latin typeface="Times New Roman"/>
            <a:ea typeface="Times New Roman"/>
          </a:endParaRPr>
        </a:p>
      </xdr:txBody>
    </xdr:sp>
    <xdr:clientData/>
  </xdr:twoCellAnchor>
  <xdr:twoCellAnchor>
    <xdr:from>
      <xdr:col>0</xdr:col>
      <xdr:colOff>0</xdr:colOff>
      <xdr:row>6</xdr:row>
      <xdr:rowOff>161925</xdr:rowOff>
    </xdr:from>
    <xdr:to>
      <xdr:col>8</xdr:col>
      <xdr:colOff>668655</xdr:colOff>
      <xdr:row>11</xdr:row>
      <xdr:rowOff>32385</xdr:rowOff>
    </xdr:to>
    <xdr:sp macro="" textlink="">
      <xdr:nvSpPr>
        <xdr:cNvPr id="27" name="AutoShape 169"/>
        <xdr:cNvSpPr>
          <a:spLocks noChangeArrowheads="1"/>
        </xdr:cNvSpPr>
      </xdr:nvSpPr>
      <xdr:spPr bwMode="auto">
        <a:xfrm>
          <a:off x="0" y="1504950"/>
          <a:ext cx="7479030" cy="822960"/>
        </a:xfrm>
        <a:prstGeom prst="roundRect">
          <a:avLst>
            <a:gd name="adj" fmla="val 16667"/>
          </a:avLst>
        </a:prstGeom>
        <a:solidFill>
          <a:srgbClr val="FFFFFF"/>
        </a:solidFill>
        <a:ln w="25400">
          <a:solidFill>
            <a:srgbClr val="000000"/>
          </a:solidFill>
          <a:round/>
          <a:headEnd/>
          <a:tailEnd/>
        </a:ln>
      </xdr:spPr>
      <xdr:txBody>
        <a:bodyPr rot="0" vert="horz" wrap="square" lIns="91440" tIns="45720" rIns="91440" bIns="45720" anchor="t" anchorCtr="0" upright="1">
          <a:noAutofit/>
        </a:bodyPr>
        <a:lstStyle/>
        <a:p>
          <a:pPr algn="ctr">
            <a:spcBef>
              <a:spcPts val="600"/>
            </a:spcBef>
            <a:spcAft>
              <a:spcPts val="0"/>
            </a:spcAft>
          </a:pPr>
          <a:r>
            <a:rPr lang="fr-FR" sz="1600" b="1">
              <a:solidFill>
                <a:srgbClr val="008080"/>
              </a:solidFill>
              <a:effectLst/>
              <a:latin typeface="CG Omega"/>
            </a:rPr>
            <a:t>DOSSIER DE PRESTATION DE SERVICE – Réel 2016</a:t>
          </a:r>
          <a:endParaRPr lang="fr-FR" sz="1400" b="1">
            <a:solidFill>
              <a:srgbClr val="008080"/>
            </a:solidFill>
            <a:effectLst/>
            <a:latin typeface="Times New Roman"/>
          </a:endParaRPr>
        </a:p>
        <a:p>
          <a:pPr algn="ctr">
            <a:spcAft>
              <a:spcPts val="0"/>
            </a:spcAft>
          </a:pPr>
          <a:endParaRPr lang="fr-FR" sz="1000" b="1">
            <a:effectLst/>
            <a:latin typeface="Times New Roman"/>
            <a:ea typeface="Times New Roman"/>
          </a:endParaRPr>
        </a:p>
        <a:p>
          <a:pPr algn="ctr">
            <a:spcAft>
              <a:spcPts val="0"/>
            </a:spcAft>
          </a:pPr>
          <a:r>
            <a:rPr lang="fr-FR" sz="1400" b="1">
              <a:effectLst/>
              <a:latin typeface="Arial" panose="020B0604020202020204" pitchFamily="34" charset="0"/>
              <a:ea typeface="Times New Roman"/>
              <a:cs typeface="Arial" panose="020B0604020202020204" pitchFamily="34" charset="0"/>
            </a:rPr>
            <a:t>Accueil de Loisirs sans Hébergement périscolaire</a:t>
          </a:r>
        </a:p>
        <a:p>
          <a:pPr algn="ctr">
            <a:spcAft>
              <a:spcPts val="0"/>
            </a:spcAft>
          </a:pPr>
          <a:r>
            <a:rPr lang="fr-FR" sz="1000">
              <a:effectLst/>
              <a:latin typeface="Times New Roman"/>
              <a:ea typeface="Times New Roman"/>
            </a:rPr>
            <a:t>.</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36</xdr:row>
          <xdr:rowOff>57150</xdr:rowOff>
        </xdr:from>
        <xdr:to>
          <xdr:col>1</xdr:col>
          <xdr:colOff>0</xdr:colOff>
          <xdr:row>37</xdr:row>
          <xdr:rowOff>104775</xdr:rowOff>
        </xdr:to>
        <xdr:sp macro="" textlink="">
          <xdr:nvSpPr>
            <xdr:cNvPr id="16401" name="Check Box 17" hidden="1">
              <a:extLst>
                <a:ext uri="{63B3BB69-23CF-44E3-9099-C40C66FF867C}">
                  <a14:compatExt spid="_x0000_s16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Statuts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xdr:rowOff>
        </xdr:from>
        <xdr:to>
          <xdr:col>1</xdr:col>
          <xdr:colOff>981075</xdr:colOff>
          <xdr:row>40</xdr:row>
          <xdr:rowOff>0</xdr:rowOff>
        </xdr:to>
        <xdr:sp macro="" textlink="">
          <xdr:nvSpPr>
            <xdr:cNvPr id="16402" name="Check Box 18" hidden="1">
              <a:extLst>
                <a:ext uri="{63B3BB69-23CF-44E3-9099-C40C66FF867C}">
                  <a14:compatExt spid="_x0000_s16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Liste des membres du Conseil d'Administration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36</xdr:row>
          <xdr:rowOff>57150</xdr:rowOff>
        </xdr:from>
        <xdr:to>
          <xdr:col>2</xdr:col>
          <xdr:colOff>1019175</xdr:colOff>
          <xdr:row>37</xdr:row>
          <xdr:rowOff>66675</xdr:rowOff>
        </xdr:to>
        <xdr:sp macro="" textlink="">
          <xdr:nvSpPr>
            <xdr:cNvPr id="16403" name="Check Box 19" hidden="1">
              <a:extLst>
                <a:ext uri="{63B3BB69-23CF-44E3-9099-C40C66FF867C}">
                  <a14:compatExt spid="_x0000_s16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RIB (Postal ou Bancaire)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114300</xdr:colOff>
          <xdr:row>37</xdr:row>
          <xdr:rowOff>47625</xdr:rowOff>
        </xdr:from>
        <xdr:to>
          <xdr:col>3</xdr:col>
          <xdr:colOff>942975</xdr:colOff>
          <xdr:row>38</xdr:row>
          <xdr:rowOff>171450</xdr:rowOff>
        </xdr:to>
        <xdr:sp macro="" textlink="">
          <xdr:nvSpPr>
            <xdr:cNvPr id="16404" name="Check Box 20" hidden="1">
              <a:extLst>
                <a:ext uri="{63B3BB69-23CF-44E3-9099-C40C66FF867C}">
                  <a14:compatExt spid="_x0000_s16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Liste des membres du Bureau avec fonction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733425</xdr:colOff>
          <xdr:row>36</xdr:row>
          <xdr:rowOff>142875</xdr:rowOff>
        </xdr:from>
        <xdr:to>
          <xdr:col>9</xdr:col>
          <xdr:colOff>457200</xdr:colOff>
          <xdr:row>37</xdr:row>
          <xdr:rowOff>57150</xdr:rowOff>
        </xdr:to>
        <xdr:sp macro="" textlink="">
          <xdr:nvSpPr>
            <xdr:cNvPr id="16405" name="Check Box 21" hidden="1">
              <a:extLst>
                <a:ext uri="{63B3BB69-23CF-44E3-9099-C40C66FF867C}">
                  <a14:compatExt spid="_x0000_s16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de structure(s) périscolaire(s) UNIQUEMENT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723900</xdr:colOff>
          <xdr:row>37</xdr:row>
          <xdr:rowOff>104775</xdr:rowOff>
        </xdr:from>
        <xdr:to>
          <xdr:col>9</xdr:col>
          <xdr:colOff>447675</xdr:colOff>
          <xdr:row>38</xdr:row>
          <xdr:rowOff>76200</xdr:rowOff>
        </xdr:to>
        <xdr:sp macro="" textlink="">
          <xdr:nvSpPr>
            <xdr:cNvPr id="16406" name="Check Box 22" hidden="1">
              <a:extLst>
                <a:ext uri="{63B3BB69-23CF-44E3-9099-C40C66FF867C}">
                  <a14:compatExt spid="_x0000_s16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de structure(s) périscolaire(s) ET extrascolaire(s)</a:t>
              </a:r>
            </a:p>
          </xdr:txBody>
        </xdr:sp>
        <xdr:clientData/>
      </xdr:twoCellAnchor>
    </mc:Choice>
    <mc:Fallback/>
  </mc:AlternateContent>
  <xdr:twoCellAnchor>
    <xdr:from>
      <xdr:col>4</xdr:col>
      <xdr:colOff>514350</xdr:colOff>
      <xdr:row>33</xdr:row>
      <xdr:rowOff>47625</xdr:rowOff>
    </xdr:from>
    <xdr:to>
      <xdr:col>8</xdr:col>
      <xdr:colOff>685800</xdr:colOff>
      <xdr:row>35</xdr:row>
      <xdr:rowOff>133350</xdr:rowOff>
    </xdr:to>
    <xdr:sp macro="" textlink="">
      <xdr:nvSpPr>
        <xdr:cNvPr id="34" name="Rectangle à coins arrondis 33"/>
        <xdr:cNvSpPr/>
      </xdr:nvSpPr>
      <xdr:spPr>
        <a:xfrm>
          <a:off x="4276725" y="6515100"/>
          <a:ext cx="3219450" cy="552450"/>
        </a:xfrm>
        <a:prstGeom prst="wedgeRoundRectCallou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fr-FR"/>
        </a:p>
      </xdr:txBody>
    </xdr:sp>
    <xdr:clientData/>
  </xdr:twoCellAnchor>
  <xdr:twoCellAnchor>
    <xdr:from>
      <xdr:col>4</xdr:col>
      <xdr:colOff>590550</xdr:colOff>
      <xdr:row>33</xdr:row>
      <xdr:rowOff>114300</xdr:rowOff>
    </xdr:from>
    <xdr:to>
      <xdr:col>8</xdr:col>
      <xdr:colOff>638175</xdr:colOff>
      <xdr:row>35</xdr:row>
      <xdr:rowOff>114300</xdr:rowOff>
    </xdr:to>
    <xdr:sp macro="" textlink="">
      <xdr:nvSpPr>
        <xdr:cNvPr id="35" name="ZoneTexte 34"/>
        <xdr:cNvSpPr txBox="1"/>
      </xdr:nvSpPr>
      <xdr:spPr>
        <a:xfrm>
          <a:off x="4352925" y="6581775"/>
          <a:ext cx="30956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Veuillez préciser si vous êtes gestionnaire :</a:t>
          </a:r>
        </a:p>
      </xdr:txBody>
    </xdr:sp>
    <xdr:clientData/>
  </xdr:twoCellAnchor>
  <xdr:twoCellAnchor editAs="oneCell">
    <xdr:from>
      <xdr:col>9</xdr:col>
      <xdr:colOff>190500</xdr:colOff>
      <xdr:row>154</xdr:row>
      <xdr:rowOff>38100</xdr:rowOff>
    </xdr:from>
    <xdr:to>
      <xdr:col>17</xdr:col>
      <xdr:colOff>219075</xdr:colOff>
      <xdr:row>167</xdr:row>
      <xdr:rowOff>76200</xdr:rowOff>
    </xdr:to>
    <xdr:pic>
      <xdr:nvPicPr>
        <xdr:cNvPr id="16555" name="Image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38214300"/>
          <a:ext cx="6124575" cy="3886200"/>
        </a:xfrm>
        <a:prstGeom prst="rect">
          <a:avLst/>
        </a:prstGeom>
        <a:noFill/>
        <a:ln w="412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438150</xdr:colOff>
      <xdr:row>208</xdr:row>
      <xdr:rowOff>180975</xdr:rowOff>
    </xdr:from>
    <xdr:to>
      <xdr:col>17</xdr:col>
      <xdr:colOff>466725</xdr:colOff>
      <xdr:row>221</xdr:row>
      <xdr:rowOff>123825</xdr:rowOff>
    </xdr:to>
    <xdr:pic>
      <xdr:nvPicPr>
        <xdr:cNvPr id="16556" name="Imag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8850" y="51520725"/>
          <a:ext cx="6124575" cy="3505200"/>
        </a:xfrm>
        <a:prstGeom prst="rect">
          <a:avLst/>
        </a:prstGeom>
        <a:noFill/>
        <a:ln w="412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2</xdr:col>
          <xdr:colOff>1152525</xdr:colOff>
          <xdr:row>54</xdr:row>
          <xdr:rowOff>47625</xdr:rowOff>
        </xdr:from>
        <xdr:to>
          <xdr:col>6</xdr:col>
          <xdr:colOff>66675</xdr:colOff>
          <xdr:row>56</xdr:row>
          <xdr:rowOff>104775</xdr:rowOff>
        </xdr:to>
        <xdr:sp macro="" textlink="">
          <xdr:nvSpPr>
            <xdr:cNvPr id="16407" name="Check Box 23" hidden="1">
              <a:extLst>
                <a:ext uri="{63B3BB69-23CF-44E3-9099-C40C66FF867C}">
                  <a14:compatExt spid="_x0000_s16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fonction des ressources de la famille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161925</xdr:colOff>
          <xdr:row>55</xdr:row>
          <xdr:rowOff>0</xdr:rowOff>
        </xdr:from>
        <xdr:to>
          <xdr:col>8</xdr:col>
          <xdr:colOff>638175</xdr:colOff>
          <xdr:row>56</xdr:row>
          <xdr:rowOff>114300</xdr:rowOff>
        </xdr:to>
        <xdr:sp macro="" textlink="">
          <xdr:nvSpPr>
            <xdr:cNvPr id="16408" name="Check Box 24" hidden="1">
              <a:extLst>
                <a:ext uri="{63B3BB69-23CF-44E3-9099-C40C66FF867C}">
                  <a14:compatExt spid="_x0000_s16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fonction de la composition de la famille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19050</xdr:rowOff>
        </xdr:from>
        <xdr:to>
          <xdr:col>3</xdr:col>
          <xdr:colOff>514350</xdr:colOff>
          <xdr:row>60</xdr:row>
          <xdr:rowOff>142875</xdr:rowOff>
        </xdr:to>
        <xdr:sp macro="" textlink="">
          <xdr:nvSpPr>
            <xdr:cNvPr id="16411" name="Check Box 27" hidden="1">
              <a:extLst>
                <a:ext uri="{63B3BB69-23CF-44E3-9099-C40C66FF867C}">
                  <a14:compatExt spid="_x0000_s16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19050</xdr:rowOff>
        </xdr:from>
        <xdr:to>
          <xdr:col>4</xdr:col>
          <xdr:colOff>514350</xdr:colOff>
          <xdr:row>60</xdr:row>
          <xdr:rowOff>142875</xdr:rowOff>
        </xdr:to>
        <xdr:sp macro="" textlink="">
          <xdr:nvSpPr>
            <xdr:cNvPr id="16412" name="Check Box 28" hidden="1">
              <a:extLst>
                <a:ext uri="{63B3BB69-23CF-44E3-9099-C40C66FF867C}">
                  <a14:compatExt spid="_x0000_s16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79</xdr:row>
          <xdr:rowOff>85725</xdr:rowOff>
        </xdr:from>
        <xdr:to>
          <xdr:col>4</xdr:col>
          <xdr:colOff>714375</xdr:colOff>
          <xdr:row>80</xdr:row>
          <xdr:rowOff>85725</xdr:rowOff>
        </xdr:to>
        <xdr:sp macro="" textlink="">
          <xdr:nvSpPr>
            <xdr:cNvPr id="16453" name="Check Box 69" hidden="1">
              <a:extLst>
                <a:ext uri="{63B3BB69-23CF-44E3-9099-C40C66FF867C}">
                  <a14:compatExt spid="_x0000_s16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79</xdr:row>
          <xdr:rowOff>95250</xdr:rowOff>
        </xdr:from>
        <xdr:to>
          <xdr:col>5</xdr:col>
          <xdr:colOff>581025</xdr:colOff>
          <xdr:row>80</xdr:row>
          <xdr:rowOff>95250</xdr:rowOff>
        </xdr:to>
        <xdr:sp macro="" textlink="">
          <xdr:nvSpPr>
            <xdr:cNvPr id="16454" name="Check Box 70" hidden="1">
              <a:extLst>
                <a:ext uri="{63B3BB69-23CF-44E3-9099-C40C66FF867C}">
                  <a14:compatExt spid="_x0000_s16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86</xdr:row>
          <xdr:rowOff>123825</xdr:rowOff>
        </xdr:from>
        <xdr:to>
          <xdr:col>4</xdr:col>
          <xdr:colOff>666750</xdr:colOff>
          <xdr:row>87</xdr:row>
          <xdr:rowOff>152400</xdr:rowOff>
        </xdr:to>
        <xdr:sp macro="" textlink="">
          <xdr:nvSpPr>
            <xdr:cNvPr id="16455" name="Check Box 71" hidden="1">
              <a:extLst>
                <a:ext uri="{63B3BB69-23CF-44E3-9099-C40C66FF867C}">
                  <a14:compatExt spid="_x0000_s16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86</xdr:row>
          <xdr:rowOff>123825</xdr:rowOff>
        </xdr:from>
        <xdr:to>
          <xdr:col>5</xdr:col>
          <xdr:colOff>581025</xdr:colOff>
          <xdr:row>87</xdr:row>
          <xdr:rowOff>152400</xdr:rowOff>
        </xdr:to>
        <xdr:sp macro="" textlink="">
          <xdr:nvSpPr>
            <xdr:cNvPr id="16456" name="Check Box 72" hidden="1">
              <a:extLst>
                <a:ext uri="{63B3BB69-23CF-44E3-9099-C40C66FF867C}">
                  <a14:compatExt spid="_x0000_s16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86</xdr:row>
          <xdr:rowOff>123825</xdr:rowOff>
        </xdr:from>
        <xdr:to>
          <xdr:col>6</xdr:col>
          <xdr:colOff>514350</xdr:colOff>
          <xdr:row>87</xdr:row>
          <xdr:rowOff>152400</xdr:rowOff>
        </xdr:to>
        <xdr:sp macro="" textlink="">
          <xdr:nvSpPr>
            <xdr:cNvPr id="16457" name="Check Box 73" hidden="1">
              <a:extLst>
                <a:ext uri="{63B3BB69-23CF-44E3-9099-C40C66FF867C}">
                  <a14:compatExt spid="_x0000_s164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86</xdr:row>
          <xdr:rowOff>123825</xdr:rowOff>
        </xdr:from>
        <xdr:to>
          <xdr:col>7</xdr:col>
          <xdr:colOff>609600</xdr:colOff>
          <xdr:row>87</xdr:row>
          <xdr:rowOff>152400</xdr:rowOff>
        </xdr:to>
        <xdr:sp macro="" textlink="">
          <xdr:nvSpPr>
            <xdr:cNvPr id="16458" name="Check Box 74" hidden="1">
              <a:extLst>
                <a:ext uri="{63B3BB69-23CF-44E3-9099-C40C66FF867C}">
                  <a14:compatExt spid="_x0000_s164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88</xdr:row>
          <xdr:rowOff>57150</xdr:rowOff>
        </xdr:from>
        <xdr:to>
          <xdr:col>1</xdr:col>
          <xdr:colOff>619125</xdr:colOff>
          <xdr:row>89</xdr:row>
          <xdr:rowOff>28575</xdr:rowOff>
        </xdr:to>
        <xdr:sp macro="" textlink="">
          <xdr:nvSpPr>
            <xdr:cNvPr id="16459" name="Check Box 75" hidden="1">
              <a:extLst>
                <a:ext uri="{63B3BB69-23CF-44E3-9099-C40C66FF867C}">
                  <a14:compatExt spid="_x0000_s16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90</xdr:row>
          <xdr:rowOff>9525</xdr:rowOff>
        </xdr:from>
        <xdr:to>
          <xdr:col>1</xdr:col>
          <xdr:colOff>600075</xdr:colOff>
          <xdr:row>90</xdr:row>
          <xdr:rowOff>190500</xdr:rowOff>
        </xdr:to>
        <xdr:sp macro="" textlink="">
          <xdr:nvSpPr>
            <xdr:cNvPr id="16460" name="Check Box 76" hidden="1">
              <a:extLst>
                <a:ext uri="{63B3BB69-23CF-44E3-9099-C40C66FF867C}">
                  <a14:compatExt spid="_x0000_s16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89</xdr:row>
          <xdr:rowOff>57150</xdr:rowOff>
        </xdr:from>
        <xdr:to>
          <xdr:col>1</xdr:col>
          <xdr:colOff>600075</xdr:colOff>
          <xdr:row>90</xdr:row>
          <xdr:rowOff>28575</xdr:rowOff>
        </xdr:to>
        <xdr:sp macro="" textlink="">
          <xdr:nvSpPr>
            <xdr:cNvPr id="16461" name="Check Box 77" hidden="1">
              <a:extLst>
                <a:ext uri="{63B3BB69-23CF-44E3-9099-C40C66FF867C}">
                  <a14:compatExt spid="_x0000_s16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90</xdr:row>
          <xdr:rowOff>171450</xdr:rowOff>
        </xdr:from>
        <xdr:to>
          <xdr:col>1</xdr:col>
          <xdr:colOff>600075</xdr:colOff>
          <xdr:row>91</xdr:row>
          <xdr:rowOff>142875</xdr:rowOff>
        </xdr:to>
        <xdr:sp macro="" textlink="">
          <xdr:nvSpPr>
            <xdr:cNvPr id="16462" name="Check Box 78" hidden="1">
              <a:extLst>
                <a:ext uri="{63B3BB69-23CF-44E3-9099-C40C66FF867C}">
                  <a14:compatExt spid="_x0000_s16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91</xdr:row>
          <xdr:rowOff>190500</xdr:rowOff>
        </xdr:from>
        <xdr:to>
          <xdr:col>1</xdr:col>
          <xdr:colOff>609600</xdr:colOff>
          <xdr:row>92</xdr:row>
          <xdr:rowOff>171450</xdr:rowOff>
        </xdr:to>
        <xdr:sp macro="" textlink="">
          <xdr:nvSpPr>
            <xdr:cNvPr id="16463" name="Check Box 79" hidden="1">
              <a:extLst>
                <a:ext uri="{63B3BB69-23CF-44E3-9099-C40C66FF867C}">
                  <a14:compatExt spid="_x0000_s16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72</xdr:row>
          <xdr:rowOff>142875</xdr:rowOff>
        </xdr:from>
        <xdr:to>
          <xdr:col>4</xdr:col>
          <xdr:colOff>933450</xdr:colOff>
          <xdr:row>73</xdr:row>
          <xdr:rowOff>104775</xdr:rowOff>
        </xdr:to>
        <xdr:sp macro="" textlink="">
          <xdr:nvSpPr>
            <xdr:cNvPr id="16464" name="Check Box 80" hidden="1">
              <a:extLst>
                <a:ext uri="{63B3BB69-23CF-44E3-9099-C40C66FF867C}">
                  <a14:compatExt spid="_x0000_s16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72</xdr:row>
          <xdr:rowOff>142875</xdr:rowOff>
        </xdr:from>
        <xdr:to>
          <xdr:col>5</xdr:col>
          <xdr:colOff>628650</xdr:colOff>
          <xdr:row>73</xdr:row>
          <xdr:rowOff>104775</xdr:rowOff>
        </xdr:to>
        <xdr:sp macro="" textlink="">
          <xdr:nvSpPr>
            <xdr:cNvPr id="16465" name="Check Box 81" hidden="1">
              <a:extLst>
                <a:ext uri="{63B3BB69-23CF-44E3-9099-C40C66FF867C}">
                  <a14:compatExt spid="_x0000_s164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72</xdr:row>
          <xdr:rowOff>142875</xdr:rowOff>
        </xdr:from>
        <xdr:to>
          <xdr:col>6</xdr:col>
          <xdr:colOff>504825</xdr:colOff>
          <xdr:row>73</xdr:row>
          <xdr:rowOff>104775</xdr:rowOff>
        </xdr:to>
        <xdr:sp macro="" textlink="">
          <xdr:nvSpPr>
            <xdr:cNvPr id="16466" name="Check Box 82" hidden="1">
              <a:extLst>
                <a:ext uri="{63B3BB69-23CF-44E3-9099-C40C66FF867C}">
                  <a14:compatExt spid="_x0000_s164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72</xdr:row>
          <xdr:rowOff>152400</xdr:rowOff>
        </xdr:from>
        <xdr:to>
          <xdr:col>7</xdr:col>
          <xdr:colOff>609600</xdr:colOff>
          <xdr:row>73</xdr:row>
          <xdr:rowOff>114300</xdr:rowOff>
        </xdr:to>
        <xdr:sp macro="" textlink="">
          <xdr:nvSpPr>
            <xdr:cNvPr id="16467" name="Check Box 83" hidden="1">
              <a:extLst>
                <a:ext uri="{63B3BB69-23CF-44E3-9099-C40C66FF867C}">
                  <a14:compatExt spid="_x0000_s16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79</xdr:row>
          <xdr:rowOff>95250</xdr:rowOff>
        </xdr:from>
        <xdr:to>
          <xdr:col>6</xdr:col>
          <xdr:colOff>504825</xdr:colOff>
          <xdr:row>80</xdr:row>
          <xdr:rowOff>95250</xdr:rowOff>
        </xdr:to>
        <xdr:sp macro="" textlink="">
          <xdr:nvSpPr>
            <xdr:cNvPr id="16468" name="Check Box 84" hidden="1">
              <a:extLst>
                <a:ext uri="{63B3BB69-23CF-44E3-9099-C40C66FF867C}">
                  <a14:compatExt spid="_x0000_s16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hausse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79</xdr:row>
          <xdr:rowOff>95250</xdr:rowOff>
        </xdr:from>
        <xdr:to>
          <xdr:col>7</xdr:col>
          <xdr:colOff>638175</xdr:colOff>
          <xdr:row>80</xdr:row>
          <xdr:rowOff>95250</xdr:rowOff>
        </xdr:to>
        <xdr:sp macro="" textlink="">
          <xdr:nvSpPr>
            <xdr:cNvPr id="16469" name="Check Box 85" hidden="1">
              <a:extLst>
                <a:ext uri="{63B3BB69-23CF-44E3-9099-C40C66FF867C}">
                  <a14:compatExt spid="_x0000_s16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 baisse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111</xdr:row>
          <xdr:rowOff>171450</xdr:rowOff>
        </xdr:from>
        <xdr:to>
          <xdr:col>4</xdr:col>
          <xdr:colOff>685800</xdr:colOff>
          <xdr:row>113</xdr:row>
          <xdr:rowOff>47625</xdr:rowOff>
        </xdr:to>
        <xdr:sp macro="" textlink="">
          <xdr:nvSpPr>
            <xdr:cNvPr id="16470" name="Check Box 86" hidden="1">
              <a:extLst>
                <a:ext uri="{63B3BB69-23CF-44E3-9099-C40C66FF867C}">
                  <a14:compatExt spid="_x0000_s16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35 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111</xdr:row>
          <xdr:rowOff>171450</xdr:rowOff>
        </xdr:from>
        <xdr:to>
          <xdr:col>5</xdr:col>
          <xdr:colOff>485775</xdr:colOff>
          <xdr:row>113</xdr:row>
          <xdr:rowOff>47625</xdr:rowOff>
        </xdr:to>
        <xdr:sp macro="" textlink="">
          <xdr:nvSpPr>
            <xdr:cNvPr id="16471" name="Check Box 87" hidden="1">
              <a:extLst>
                <a:ext uri="{63B3BB69-23CF-44E3-9099-C40C66FF867C}">
                  <a14:compatExt spid="_x0000_s16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39 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111</xdr:row>
          <xdr:rowOff>171450</xdr:rowOff>
        </xdr:from>
        <xdr:to>
          <xdr:col>6</xdr:col>
          <xdr:colOff>361950</xdr:colOff>
          <xdr:row>113</xdr:row>
          <xdr:rowOff>38100</xdr:rowOff>
        </xdr:to>
        <xdr:sp macro="" textlink="">
          <xdr:nvSpPr>
            <xdr:cNvPr id="16472" name="Check Box 88" hidden="1">
              <a:extLst>
                <a:ext uri="{63B3BB69-23CF-44E3-9099-C40C66FF867C}">
                  <a14:compatExt spid="_x0000_s164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Autres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0</xdr:row>
          <xdr:rowOff>47625</xdr:rowOff>
        </xdr:from>
        <xdr:to>
          <xdr:col>0</xdr:col>
          <xdr:colOff>809625</xdr:colOff>
          <xdr:row>4</xdr:row>
          <xdr:rowOff>104775</xdr:rowOff>
        </xdr:to>
        <xdr:sp macro="" textlink="">
          <xdr:nvSpPr>
            <xdr:cNvPr id="16473" name="Object 89" hidden="1">
              <a:extLst>
                <a:ext uri="{63B3BB69-23CF-44E3-9099-C40C66FF867C}">
                  <a14:compatExt spid="_x0000_s1647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19050</xdr:rowOff>
        </xdr:from>
        <xdr:to>
          <xdr:col>1</xdr:col>
          <xdr:colOff>371475</xdr:colOff>
          <xdr:row>4</xdr:row>
          <xdr:rowOff>76200</xdr:rowOff>
        </xdr:to>
        <xdr:sp macro="" textlink="">
          <xdr:nvSpPr>
            <xdr:cNvPr id="28673" name="Object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tilisateurs$/02763311/Mes%20documents/groupe%20travail%20CR2015%20ALSH%20EXTRA%2022%20FEV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ilisateurs$/02763311/Mes%20documents/groupe%20travail%20CR2015%20ALSH%20EXTRA%2024%20FEV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Variation"/>
      <sheetName val="Tarification"/>
      <sheetName val="info reglementation"/>
      <sheetName val="Notice Compte de Résultat"/>
      <sheetName val="Compte de Résultat"/>
      <sheetName val="données activités - de 6 ans p5"/>
      <sheetName val="sejours- 6 ans p6"/>
      <sheetName val="données activités 6 11 ans p7"/>
      <sheetName val="sejours 6-11  ans p8"/>
      <sheetName val="données activités 12-17 ans p9"/>
      <sheetName val="sejours12-17 ans p10"/>
      <sheetName val="methode calcul PS"/>
      <sheetName val="barèmes"/>
      <sheetName val="Mon enfant.fr"/>
      <sheetName val="Feuil2"/>
      <sheetName val="Feuil3"/>
      <sheetName val="Feuil1"/>
    </sheetNames>
    <sheetDataSet>
      <sheetData sheetId="0" refreshError="1"/>
      <sheetData sheetId="1" refreshError="1"/>
      <sheetData sheetId="2">
        <row r="28">
          <cell r="K28" t="str">
            <v>A l'heure</v>
          </cell>
          <cell r="L28" t="str">
            <v>Au forfait</v>
          </cell>
        </row>
        <row r="29">
          <cell r="K29" t="str">
            <v>A la journée - 1/2 journée</v>
          </cell>
          <cell r="L29" t="str">
            <v>Cotisation</v>
          </cell>
        </row>
        <row r="30">
          <cell r="L30" t="str">
            <v>Cumul de 2 modes de tarification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Variation"/>
      <sheetName val="Tarification"/>
      <sheetName val="info reglementation"/>
      <sheetName val="Notice Compte de Résultat"/>
      <sheetName val="Compte de Résultat"/>
      <sheetName val="données activités - de 6 ans p5"/>
      <sheetName val="sejours- 6 ans p6"/>
      <sheetName val="données activités 6 11 ans p7"/>
      <sheetName val="sejours 6-11  ans p8"/>
      <sheetName val="données activités 12-17 ans p9"/>
      <sheetName val="sejours12-17 ans p10"/>
      <sheetName val="methode calcul PS"/>
      <sheetName val="barèmes"/>
      <sheetName val="Mon enfant.fr"/>
      <sheetName val="Feuil2"/>
      <sheetName val="Feuil3"/>
      <sheetName val="Feuil1"/>
    </sheetNames>
    <sheetDataSet>
      <sheetData sheetId="0"/>
      <sheetData sheetId="1" refreshError="1"/>
      <sheetData sheetId="2">
        <row r="28">
          <cell r="K28" t="str">
            <v>A l'heure</v>
          </cell>
          <cell r="L28" t="str">
            <v>Au forfait</v>
          </cell>
        </row>
        <row r="29">
          <cell r="K29" t="str">
            <v>A la journée - 1/2 journée</v>
          </cell>
          <cell r="L29" t="str">
            <v>Cotisation</v>
          </cell>
        </row>
        <row r="30">
          <cell r="L30" t="str">
            <v>Cumul de 2 modes de tarification</v>
          </cell>
        </row>
      </sheetData>
      <sheetData sheetId="3" refreshError="1"/>
      <sheetData sheetId="4" refreshError="1"/>
      <sheetData sheetId="5"/>
      <sheetData sheetId="6"/>
      <sheetData sheetId="7" refreshError="1"/>
      <sheetData sheetId="8"/>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5" Type="http://schemas.openxmlformats.org/officeDocument/2006/relationships/image" Target="../media/image1.emf"/><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oleObject" Target="../embeddings/oleObject1.bin"/><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49"/>
  <sheetViews>
    <sheetView view="pageBreakPreview" topLeftCell="A19" zoomScale="110" zoomScaleNormal="100" zoomScaleSheetLayoutView="110" workbookViewId="0">
      <selection activeCell="A45" sqref="A45:H48"/>
    </sheetView>
  </sheetViews>
  <sheetFormatPr baseColWidth="10" defaultRowHeight="15"/>
  <cols>
    <col min="9" max="9" width="2.140625" customWidth="1"/>
  </cols>
  <sheetData>
    <row r="1" spans="1:9" ht="18.75">
      <c r="A1" s="175" t="s">
        <v>128</v>
      </c>
      <c r="B1" s="175"/>
      <c r="C1" s="175"/>
      <c r="D1" s="175"/>
      <c r="E1" s="175"/>
      <c r="F1" s="175"/>
      <c r="G1" s="175"/>
      <c r="H1" s="175"/>
      <c r="I1" s="175"/>
    </row>
    <row r="2" spans="1:9" ht="18.75">
      <c r="A2" s="175" t="s">
        <v>192</v>
      </c>
      <c r="B2" s="175"/>
      <c r="C2" s="175"/>
      <c r="D2" s="175"/>
      <c r="E2" s="175"/>
      <c r="F2" s="175"/>
      <c r="G2" s="175"/>
      <c r="H2" s="175"/>
      <c r="I2" s="175"/>
    </row>
    <row r="3" spans="1:9" ht="18.75">
      <c r="A3" s="11"/>
      <c r="B3" s="11"/>
      <c r="C3" s="11"/>
      <c r="D3" s="11"/>
      <c r="E3" s="11"/>
      <c r="F3" s="11"/>
      <c r="G3" s="11"/>
      <c r="H3" s="11"/>
    </row>
    <row r="4" spans="1:9" ht="15.75">
      <c r="A4" s="6" t="s">
        <v>125</v>
      </c>
      <c r="B4" s="6"/>
      <c r="C4" s="6"/>
      <c r="D4" s="6"/>
      <c r="E4" s="5"/>
      <c r="F4" s="1"/>
      <c r="G4" s="5"/>
      <c r="H4" s="1"/>
    </row>
    <row r="5" spans="1:9">
      <c r="A5" s="1" t="s">
        <v>88</v>
      </c>
    </row>
    <row r="6" spans="1:9">
      <c r="A6" s="176"/>
      <c r="B6" s="177"/>
      <c r="C6" s="177"/>
      <c r="D6" s="177"/>
      <c r="E6" s="177"/>
      <c r="F6" s="177"/>
      <c r="G6" s="177"/>
      <c r="H6" s="178"/>
    </row>
    <row r="7" spans="1:9">
      <c r="A7" s="179"/>
      <c r="B7" s="180"/>
      <c r="C7" s="180"/>
      <c r="D7" s="180"/>
      <c r="E7" s="180"/>
      <c r="F7" s="180"/>
      <c r="G7" s="180"/>
      <c r="H7" s="181"/>
    </row>
    <row r="8" spans="1:9">
      <c r="A8" s="179"/>
      <c r="B8" s="180"/>
      <c r="C8" s="180"/>
      <c r="D8" s="180"/>
      <c r="E8" s="180"/>
      <c r="F8" s="180"/>
      <c r="G8" s="180"/>
      <c r="H8" s="181"/>
    </row>
    <row r="9" spans="1:9">
      <c r="A9" s="182"/>
      <c r="B9" s="183"/>
      <c r="C9" s="183"/>
      <c r="D9" s="183"/>
      <c r="E9" s="183"/>
      <c r="F9" s="183"/>
      <c r="G9" s="183"/>
      <c r="H9" s="184"/>
    </row>
    <row r="10" spans="1:9" ht="15.75">
      <c r="A10" s="6" t="s">
        <v>126</v>
      </c>
      <c r="B10" s="6"/>
      <c r="C10" s="6"/>
      <c r="D10" s="6"/>
      <c r="E10" s="5"/>
    </row>
    <row r="11" spans="1:9" ht="15.75">
      <c r="E11" s="5"/>
      <c r="F11" s="1"/>
      <c r="G11" s="5"/>
      <c r="H11" s="1"/>
    </row>
    <row r="12" spans="1:9">
      <c r="A12" s="1" t="s">
        <v>88</v>
      </c>
    </row>
    <row r="13" spans="1:9">
      <c r="A13" s="176"/>
      <c r="B13" s="177"/>
      <c r="C13" s="177"/>
      <c r="D13" s="177"/>
      <c r="E13" s="177"/>
      <c r="F13" s="177"/>
      <c r="G13" s="177"/>
      <c r="H13" s="178"/>
    </row>
    <row r="14" spans="1:9">
      <c r="A14" s="179"/>
      <c r="B14" s="180"/>
      <c r="C14" s="180"/>
      <c r="D14" s="180"/>
      <c r="E14" s="180"/>
      <c r="F14" s="180"/>
      <c r="G14" s="180"/>
      <c r="H14" s="181"/>
    </row>
    <row r="15" spans="1:9">
      <c r="A15" s="179"/>
      <c r="B15" s="180"/>
      <c r="C15" s="180"/>
      <c r="D15" s="180"/>
      <c r="E15" s="180"/>
      <c r="F15" s="180"/>
      <c r="G15" s="180"/>
      <c r="H15" s="181"/>
    </row>
    <row r="16" spans="1:9">
      <c r="A16" s="182"/>
      <c r="B16" s="183"/>
      <c r="C16" s="183"/>
      <c r="D16" s="183"/>
      <c r="E16" s="183"/>
      <c r="F16" s="183"/>
      <c r="G16" s="183"/>
      <c r="H16" s="184"/>
    </row>
    <row r="17" spans="1:9">
      <c r="A17" s="6" t="s">
        <v>127</v>
      </c>
      <c r="B17" s="6"/>
      <c r="C17" s="6"/>
      <c r="D17" s="6"/>
    </row>
    <row r="18" spans="1:9" ht="15.75">
      <c r="A18" s="6"/>
      <c r="B18" s="6"/>
      <c r="C18" s="6"/>
      <c r="D18" s="6"/>
      <c r="E18" s="5"/>
      <c r="F18" s="1"/>
      <c r="G18" s="5"/>
      <c r="H18" s="1"/>
    </row>
    <row r="19" spans="1:9">
      <c r="A19" s="1" t="s">
        <v>89</v>
      </c>
      <c r="D19" s="1"/>
      <c r="E19" s="1"/>
      <c r="F19" s="1"/>
      <c r="G19" s="1"/>
      <c r="H19" s="1"/>
    </row>
    <row r="20" spans="1:9" ht="15.75">
      <c r="A20" s="7"/>
      <c r="B20" s="6" t="s">
        <v>90</v>
      </c>
      <c r="C20" s="6"/>
      <c r="D20" s="6"/>
      <c r="E20" s="5"/>
      <c r="F20" s="1"/>
      <c r="G20" s="5"/>
      <c r="H20" s="1"/>
    </row>
    <row r="21" spans="1:9" ht="15.75">
      <c r="A21" s="7"/>
      <c r="B21" s="1" t="s">
        <v>91</v>
      </c>
      <c r="C21" s="1"/>
      <c r="D21" s="1"/>
      <c r="E21" s="5"/>
      <c r="F21" s="1"/>
      <c r="G21" s="5"/>
      <c r="H21" s="1"/>
    </row>
    <row r="22" spans="1:9" ht="15.75">
      <c r="A22" s="7"/>
      <c r="B22" s="1" t="s">
        <v>92</v>
      </c>
      <c r="C22" s="1"/>
      <c r="D22" s="1"/>
      <c r="E22" s="1"/>
      <c r="F22" s="1"/>
    </row>
    <row r="23" spans="1:9" ht="15.75">
      <c r="A23" s="7"/>
      <c r="B23" s="1" t="s">
        <v>93</v>
      </c>
      <c r="C23" s="1"/>
      <c r="D23" s="1"/>
      <c r="E23" s="1"/>
      <c r="F23" s="1"/>
    </row>
    <row r="24" spans="1:9" ht="15.75">
      <c r="A24" s="7"/>
      <c r="B24" s="1" t="s">
        <v>94</v>
      </c>
      <c r="C24" s="1"/>
      <c r="D24" s="1"/>
      <c r="E24" s="1"/>
      <c r="F24" s="1"/>
    </row>
    <row r="25" spans="1:9">
      <c r="A25" s="176"/>
      <c r="B25" s="177"/>
      <c r="C25" s="177"/>
      <c r="D25" s="177"/>
      <c r="E25" s="177"/>
      <c r="F25" s="177"/>
      <c r="G25" s="177"/>
      <c r="H25" s="178"/>
    </row>
    <row r="26" spans="1:9">
      <c r="A26" s="179"/>
      <c r="B26" s="180"/>
      <c r="C26" s="180"/>
      <c r="D26" s="180"/>
      <c r="E26" s="180"/>
      <c r="F26" s="180"/>
      <c r="G26" s="180"/>
      <c r="H26" s="181"/>
    </row>
    <row r="27" spans="1:9">
      <c r="A27" s="179"/>
      <c r="B27" s="180"/>
      <c r="C27" s="180"/>
      <c r="D27" s="180"/>
      <c r="E27" s="180"/>
      <c r="F27" s="180"/>
      <c r="G27" s="180"/>
      <c r="H27" s="181"/>
    </row>
    <row r="28" spans="1:9">
      <c r="A28" s="182"/>
      <c r="B28" s="183"/>
      <c r="C28" s="183"/>
      <c r="D28" s="183"/>
      <c r="E28" s="183"/>
      <c r="F28" s="183"/>
      <c r="G28" s="183"/>
      <c r="H28" s="184"/>
    </row>
    <row r="29" spans="1:9">
      <c r="A29" s="29"/>
      <c r="B29" s="29"/>
      <c r="C29" s="29"/>
      <c r="D29" s="29"/>
      <c r="E29" s="29"/>
      <c r="F29" s="29"/>
      <c r="G29" s="29"/>
      <c r="H29" s="29"/>
    </row>
    <row r="30" spans="1:9" ht="18.75">
      <c r="A30" s="175" t="s">
        <v>234</v>
      </c>
      <c r="B30" s="175"/>
      <c r="C30" s="175"/>
      <c r="D30" s="175"/>
      <c r="E30" s="175"/>
      <c r="F30" s="175"/>
      <c r="G30" s="175"/>
      <c r="H30" s="175"/>
      <c r="I30" s="175"/>
    </row>
    <row r="32" spans="1:9">
      <c r="A32" t="s">
        <v>235</v>
      </c>
      <c r="H32" s="27"/>
      <c r="I32" s="30"/>
    </row>
    <row r="33" spans="1:9">
      <c r="A33" t="s">
        <v>236</v>
      </c>
      <c r="H33" s="27"/>
    </row>
    <row r="35" spans="1:9" ht="18.75">
      <c r="A35" s="175" t="s">
        <v>17</v>
      </c>
      <c r="B35" s="175"/>
      <c r="C35" s="175"/>
      <c r="D35" s="175"/>
      <c r="E35" s="175"/>
      <c r="F35" s="175"/>
      <c r="G35" s="175"/>
      <c r="H35" s="175"/>
      <c r="I35" s="175"/>
    </row>
    <row r="37" spans="1:9">
      <c r="A37" t="s">
        <v>237</v>
      </c>
      <c r="H37" s="27"/>
    </row>
    <row r="38" spans="1:9">
      <c r="A38" t="s">
        <v>95</v>
      </c>
      <c r="H38" s="27"/>
    </row>
    <row r="39" spans="1:9">
      <c r="A39" t="s">
        <v>96</v>
      </c>
      <c r="H39" s="27"/>
    </row>
    <row r="40" spans="1:9">
      <c r="A40" t="s">
        <v>238</v>
      </c>
      <c r="H40" s="27"/>
    </row>
    <row r="42" spans="1:9" ht="15.75">
      <c r="A42" s="28" t="s">
        <v>98</v>
      </c>
      <c r="B42" s="28"/>
      <c r="C42" s="28"/>
      <c r="D42" s="28"/>
      <c r="E42" s="5"/>
      <c r="F42" s="1"/>
      <c r="G42" s="5"/>
      <c r="H42" s="1"/>
    </row>
    <row r="43" spans="1:9" ht="15.75">
      <c r="A43" s="1"/>
      <c r="E43" s="5"/>
      <c r="F43" s="1"/>
    </row>
    <row r="44" spans="1:9">
      <c r="A44" s="1" t="s">
        <v>97</v>
      </c>
    </row>
    <row r="45" spans="1:9">
      <c r="A45" s="176"/>
      <c r="B45" s="177"/>
      <c r="C45" s="177"/>
      <c r="D45" s="177"/>
      <c r="E45" s="177"/>
      <c r="F45" s="177"/>
      <c r="G45" s="177"/>
      <c r="H45" s="178"/>
      <c r="I45" s="31"/>
    </row>
    <row r="46" spans="1:9">
      <c r="A46" s="179"/>
      <c r="B46" s="180"/>
      <c r="C46" s="180"/>
      <c r="D46" s="180"/>
      <c r="E46" s="180"/>
      <c r="F46" s="180"/>
      <c r="G46" s="180"/>
      <c r="H46" s="181"/>
      <c r="I46" s="31"/>
    </row>
    <row r="47" spans="1:9">
      <c r="A47" s="179"/>
      <c r="B47" s="180"/>
      <c r="C47" s="180"/>
      <c r="D47" s="180"/>
      <c r="E47" s="180"/>
      <c r="F47" s="180"/>
      <c r="G47" s="180"/>
      <c r="H47" s="181"/>
      <c r="I47" s="31"/>
    </row>
    <row r="48" spans="1:9">
      <c r="A48" s="182"/>
      <c r="B48" s="183"/>
      <c r="C48" s="183"/>
      <c r="D48" s="183"/>
      <c r="E48" s="183"/>
      <c r="F48" s="183"/>
      <c r="G48" s="183"/>
      <c r="H48" s="184"/>
      <c r="I48" s="31"/>
    </row>
    <row r="49" spans="1:9">
      <c r="A49" s="28" t="s">
        <v>137</v>
      </c>
      <c r="B49" s="185"/>
      <c r="C49" s="186"/>
      <c r="D49" s="28" t="s">
        <v>136</v>
      </c>
      <c r="E49" s="2"/>
      <c r="F49" s="187" t="s">
        <v>248</v>
      </c>
      <c r="G49" s="187"/>
      <c r="H49" s="187"/>
      <c r="I49" s="187"/>
    </row>
  </sheetData>
  <mergeCells count="10">
    <mergeCell ref="A35:I35"/>
    <mergeCell ref="A45:H48"/>
    <mergeCell ref="B49:C49"/>
    <mergeCell ref="F49:I49"/>
    <mergeCell ref="A1:I1"/>
    <mergeCell ref="A2:I2"/>
    <mergeCell ref="A6:H9"/>
    <mergeCell ref="A13:H16"/>
    <mergeCell ref="A25:H28"/>
    <mergeCell ref="A30:I30"/>
  </mergeCells>
  <pageMargins left="0.7" right="0.7" top="0.75" bottom="0.75" header="0.3" footer="0.3"/>
  <pageSetup paperSize="9" scale="93"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53269" r:id="rId4" name="Check Box 21">
              <controlPr defaultSize="0" autoFill="0" autoLine="0" autoPict="0">
                <anchor moveWithCells="1">
                  <from>
                    <xdr:col>3</xdr:col>
                    <xdr:colOff>428625</xdr:colOff>
                    <xdr:row>9</xdr:row>
                    <xdr:rowOff>28575</xdr:rowOff>
                  </from>
                  <to>
                    <xdr:col>4</xdr:col>
                    <xdr:colOff>447675</xdr:colOff>
                    <xdr:row>10</xdr:row>
                    <xdr:rowOff>19050</xdr:rowOff>
                  </to>
                </anchor>
              </controlPr>
            </control>
          </mc:Choice>
        </mc:AlternateContent>
        <mc:AlternateContent xmlns:mc="http://schemas.openxmlformats.org/markup-compatibility/2006">
          <mc:Choice Requires="x14">
            <control shapeId="53270" r:id="rId5" name="Check Box 22">
              <controlPr defaultSize="0" autoFill="0" autoLine="0" autoPict="0">
                <anchor moveWithCells="1">
                  <from>
                    <xdr:col>4</xdr:col>
                    <xdr:colOff>276225</xdr:colOff>
                    <xdr:row>9</xdr:row>
                    <xdr:rowOff>38100</xdr:rowOff>
                  </from>
                  <to>
                    <xdr:col>5</xdr:col>
                    <xdr:colOff>295275</xdr:colOff>
                    <xdr:row>10</xdr:row>
                    <xdr:rowOff>28575</xdr:rowOff>
                  </to>
                </anchor>
              </controlPr>
            </control>
          </mc:Choice>
        </mc:AlternateContent>
        <mc:AlternateContent xmlns:mc="http://schemas.openxmlformats.org/markup-compatibility/2006">
          <mc:Choice Requires="x14">
            <control shapeId="53271" r:id="rId6" name="Check Box 23">
              <controlPr defaultSize="0" autoFill="0" autoLine="0" autoPict="0">
                <anchor moveWithCells="1">
                  <from>
                    <xdr:col>3</xdr:col>
                    <xdr:colOff>390525</xdr:colOff>
                    <xdr:row>15</xdr:row>
                    <xdr:rowOff>161925</xdr:rowOff>
                  </from>
                  <to>
                    <xdr:col>4</xdr:col>
                    <xdr:colOff>409575</xdr:colOff>
                    <xdr:row>16</xdr:row>
                    <xdr:rowOff>161925</xdr:rowOff>
                  </to>
                </anchor>
              </controlPr>
            </control>
          </mc:Choice>
        </mc:AlternateContent>
        <mc:AlternateContent xmlns:mc="http://schemas.openxmlformats.org/markup-compatibility/2006">
          <mc:Choice Requires="x14">
            <control shapeId="53272" r:id="rId7" name="Check Box 24">
              <controlPr defaultSize="0" autoFill="0" autoLine="0" autoPict="0">
                <anchor moveWithCells="1">
                  <from>
                    <xdr:col>4</xdr:col>
                    <xdr:colOff>276225</xdr:colOff>
                    <xdr:row>15</xdr:row>
                    <xdr:rowOff>161925</xdr:rowOff>
                  </from>
                  <to>
                    <xdr:col>5</xdr:col>
                    <xdr:colOff>295275</xdr:colOff>
                    <xdr:row>16</xdr:row>
                    <xdr:rowOff>161925</xdr:rowOff>
                  </to>
                </anchor>
              </controlPr>
            </control>
          </mc:Choice>
        </mc:AlternateContent>
        <mc:AlternateContent xmlns:mc="http://schemas.openxmlformats.org/markup-compatibility/2006">
          <mc:Choice Requires="x14">
            <control shapeId="53273" r:id="rId8" name="Check Box 25">
              <controlPr defaultSize="0" autoFill="0" autoLine="0" autoPict="0">
                <anchor moveWithCells="1">
                  <from>
                    <xdr:col>5</xdr:col>
                    <xdr:colOff>123825</xdr:colOff>
                    <xdr:row>15</xdr:row>
                    <xdr:rowOff>161925</xdr:rowOff>
                  </from>
                  <to>
                    <xdr:col>6</xdr:col>
                    <xdr:colOff>190500</xdr:colOff>
                    <xdr:row>16</xdr:row>
                    <xdr:rowOff>161925</xdr:rowOff>
                  </to>
                </anchor>
              </controlPr>
            </control>
          </mc:Choice>
        </mc:AlternateContent>
        <mc:AlternateContent xmlns:mc="http://schemas.openxmlformats.org/markup-compatibility/2006">
          <mc:Choice Requires="x14">
            <control shapeId="53274" r:id="rId9" name="Check Box 26">
              <controlPr defaultSize="0" autoFill="0" autoLine="0" autoPict="0">
                <anchor moveWithCells="1">
                  <from>
                    <xdr:col>6</xdr:col>
                    <xdr:colOff>190500</xdr:colOff>
                    <xdr:row>15</xdr:row>
                    <xdr:rowOff>161925</xdr:rowOff>
                  </from>
                  <to>
                    <xdr:col>7</xdr:col>
                    <xdr:colOff>257175</xdr:colOff>
                    <xdr:row>16</xdr:row>
                    <xdr:rowOff>161925</xdr:rowOff>
                  </to>
                </anchor>
              </controlPr>
            </control>
          </mc:Choice>
        </mc:AlternateContent>
        <mc:AlternateContent xmlns:mc="http://schemas.openxmlformats.org/markup-compatibility/2006">
          <mc:Choice Requires="x14">
            <control shapeId="53275" r:id="rId10" name="Check Box 27">
              <controlPr defaultSize="0" autoFill="0" autoLine="0" autoPict="0">
                <anchor moveWithCells="1">
                  <from>
                    <xdr:col>0</xdr:col>
                    <xdr:colOff>447675</xdr:colOff>
                    <xdr:row>17</xdr:row>
                    <xdr:rowOff>152400</xdr:rowOff>
                  </from>
                  <to>
                    <xdr:col>1</xdr:col>
                    <xdr:colOff>514350</xdr:colOff>
                    <xdr:row>18</xdr:row>
                    <xdr:rowOff>114300</xdr:rowOff>
                  </to>
                </anchor>
              </controlPr>
            </control>
          </mc:Choice>
        </mc:AlternateContent>
        <mc:AlternateContent xmlns:mc="http://schemas.openxmlformats.org/markup-compatibility/2006">
          <mc:Choice Requires="x14">
            <control shapeId="53276" r:id="rId11" name="Check Box 28">
              <controlPr defaultSize="0" autoFill="0" autoLine="0" autoPict="0">
                <anchor moveWithCells="1">
                  <from>
                    <xdr:col>0</xdr:col>
                    <xdr:colOff>447675</xdr:colOff>
                    <xdr:row>19</xdr:row>
                    <xdr:rowOff>133350</xdr:rowOff>
                  </from>
                  <to>
                    <xdr:col>1</xdr:col>
                    <xdr:colOff>514350</xdr:colOff>
                    <xdr:row>20</xdr:row>
                    <xdr:rowOff>104775</xdr:rowOff>
                  </to>
                </anchor>
              </controlPr>
            </control>
          </mc:Choice>
        </mc:AlternateContent>
        <mc:AlternateContent xmlns:mc="http://schemas.openxmlformats.org/markup-compatibility/2006">
          <mc:Choice Requires="x14">
            <control shapeId="53277" r:id="rId12" name="Check Box 29">
              <controlPr defaultSize="0" autoFill="0" autoLine="0" autoPict="0">
                <anchor moveWithCells="1">
                  <from>
                    <xdr:col>0</xdr:col>
                    <xdr:colOff>447675</xdr:colOff>
                    <xdr:row>18</xdr:row>
                    <xdr:rowOff>133350</xdr:rowOff>
                  </from>
                  <to>
                    <xdr:col>1</xdr:col>
                    <xdr:colOff>514350</xdr:colOff>
                    <xdr:row>19</xdr:row>
                    <xdr:rowOff>114300</xdr:rowOff>
                  </to>
                </anchor>
              </controlPr>
            </control>
          </mc:Choice>
        </mc:AlternateContent>
        <mc:AlternateContent xmlns:mc="http://schemas.openxmlformats.org/markup-compatibility/2006">
          <mc:Choice Requires="x14">
            <control shapeId="53278" r:id="rId13" name="Check Box 30">
              <controlPr defaultSize="0" autoFill="0" autoLine="0" autoPict="0">
                <anchor moveWithCells="1">
                  <from>
                    <xdr:col>0</xdr:col>
                    <xdr:colOff>447675</xdr:colOff>
                    <xdr:row>20</xdr:row>
                    <xdr:rowOff>114300</xdr:rowOff>
                  </from>
                  <to>
                    <xdr:col>1</xdr:col>
                    <xdr:colOff>514350</xdr:colOff>
                    <xdr:row>21</xdr:row>
                    <xdr:rowOff>76200</xdr:rowOff>
                  </to>
                </anchor>
              </controlPr>
            </control>
          </mc:Choice>
        </mc:AlternateContent>
        <mc:AlternateContent xmlns:mc="http://schemas.openxmlformats.org/markup-compatibility/2006">
          <mc:Choice Requires="x14">
            <control shapeId="53279" r:id="rId14" name="Check Box 31">
              <controlPr defaultSize="0" autoFill="0" autoLine="0" autoPict="0">
                <anchor moveWithCells="1">
                  <from>
                    <xdr:col>0</xdr:col>
                    <xdr:colOff>447675</xdr:colOff>
                    <xdr:row>21</xdr:row>
                    <xdr:rowOff>104775</xdr:rowOff>
                  </from>
                  <to>
                    <xdr:col>1</xdr:col>
                    <xdr:colOff>514350</xdr:colOff>
                    <xdr:row>22</xdr:row>
                    <xdr:rowOff>66675</xdr:rowOff>
                  </to>
                </anchor>
              </controlPr>
            </control>
          </mc:Choice>
        </mc:AlternateContent>
        <mc:AlternateContent xmlns:mc="http://schemas.openxmlformats.org/markup-compatibility/2006">
          <mc:Choice Requires="x14">
            <control shapeId="53280" r:id="rId15" name="Check Box 32">
              <controlPr defaultSize="0" autoFill="0" autoLine="0" autoPict="0">
                <anchor moveWithCells="1">
                  <from>
                    <xdr:col>3</xdr:col>
                    <xdr:colOff>476250</xdr:colOff>
                    <xdr:row>2</xdr:row>
                    <xdr:rowOff>209550</xdr:rowOff>
                  </from>
                  <to>
                    <xdr:col>4</xdr:col>
                    <xdr:colOff>495300</xdr:colOff>
                    <xdr:row>3</xdr:row>
                    <xdr:rowOff>133350</xdr:rowOff>
                  </to>
                </anchor>
              </controlPr>
            </control>
          </mc:Choice>
        </mc:AlternateContent>
        <mc:AlternateContent xmlns:mc="http://schemas.openxmlformats.org/markup-compatibility/2006">
          <mc:Choice Requires="x14">
            <control shapeId="53281" r:id="rId16" name="Check Box 33">
              <controlPr defaultSize="0" autoFill="0" autoLine="0" autoPict="0">
                <anchor moveWithCells="1">
                  <from>
                    <xdr:col>4</xdr:col>
                    <xdr:colOff>323850</xdr:colOff>
                    <xdr:row>2</xdr:row>
                    <xdr:rowOff>209550</xdr:rowOff>
                  </from>
                  <to>
                    <xdr:col>5</xdr:col>
                    <xdr:colOff>342900</xdr:colOff>
                    <xdr:row>3</xdr:row>
                    <xdr:rowOff>133350</xdr:rowOff>
                  </to>
                </anchor>
              </controlPr>
            </control>
          </mc:Choice>
        </mc:AlternateContent>
        <mc:AlternateContent xmlns:mc="http://schemas.openxmlformats.org/markup-compatibility/2006">
          <mc:Choice Requires="x14">
            <control shapeId="53282" r:id="rId17" name="Check Box 34">
              <controlPr defaultSize="0" autoFill="0" autoLine="0" autoPict="0">
                <anchor moveWithCells="1">
                  <from>
                    <xdr:col>5</xdr:col>
                    <xdr:colOff>114300</xdr:colOff>
                    <xdr:row>2</xdr:row>
                    <xdr:rowOff>209550</xdr:rowOff>
                  </from>
                  <to>
                    <xdr:col>6</xdr:col>
                    <xdr:colOff>171450</xdr:colOff>
                    <xdr:row>3</xdr:row>
                    <xdr:rowOff>133350</xdr:rowOff>
                  </to>
                </anchor>
              </controlPr>
            </control>
          </mc:Choice>
        </mc:AlternateContent>
        <mc:AlternateContent xmlns:mc="http://schemas.openxmlformats.org/markup-compatibility/2006">
          <mc:Choice Requires="x14">
            <control shapeId="53283" r:id="rId18" name="Check Box 35">
              <controlPr defaultSize="0" autoFill="0" autoLine="0" autoPict="0">
                <anchor moveWithCells="1">
                  <from>
                    <xdr:col>6</xdr:col>
                    <xdr:colOff>190500</xdr:colOff>
                    <xdr:row>2</xdr:row>
                    <xdr:rowOff>219075</xdr:rowOff>
                  </from>
                  <to>
                    <xdr:col>7</xdr:col>
                    <xdr:colOff>257175</xdr:colOff>
                    <xdr:row>3</xdr:row>
                    <xdr:rowOff>142875</xdr:rowOff>
                  </to>
                </anchor>
              </controlPr>
            </control>
          </mc:Choice>
        </mc:AlternateContent>
        <mc:AlternateContent xmlns:mc="http://schemas.openxmlformats.org/markup-compatibility/2006">
          <mc:Choice Requires="x14">
            <control shapeId="53284" r:id="rId19" name="Check Box 36">
              <controlPr defaultSize="0" autoFill="0" autoLine="0" autoPict="0">
                <anchor moveWithCells="1">
                  <from>
                    <xdr:col>5</xdr:col>
                    <xdr:colOff>114300</xdr:colOff>
                    <xdr:row>9</xdr:row>
                    <xdr:rowOff>38100</xdr:rowOff>
                  </from>
                  <to>
                    <xdr:col>6</xdr:col>
                    <xdr:colOff>171450</xdr:colOff>
                    <xdr:row>10</xdr:row>
                    <xdr:rowOff>28575</xdr:rowOff>
                  </to>
                </anchor>
              </controlPr>
            </control>
          </mc:Choice>
        </mc:AlternateContent>
        <mc:AlternateContent xmlns:mc="http://schemas.openxmlformats.org/markup-compatibility/2006">
          <mc:Choice Requires="x14">
            <control shapeId="53285" r:id="rId20" name="Check Box 37">
              <controlPr defaultSize="0" autoFill="0" autoLine="0" autoPict="0">
                <anchor moveWithCells="1">
                  <from>
                    <xdr:col>6</xdr:col>
                    <xdr:colOff>219075</xdr:colOff>
                    <xdr:row>9</xdr:row>
                    <xdr:rowOff>38100</xdr:rowOff>
                  </from>
                  <to>
                    <xdr:col>7</xdr:col>
                    <xdr:colOff>276225</xdr:colOff>
                    <xdr:row>10</xdr:row>
                    <xdr:rowOff>28575</xdr:rowOff>
                  </to>
                </anchor>
              </controlPr>
            </control>
          </mc:Choice>
        </mc:AlternateContent>
        <mc:AlternateContent xmlns:mc="http://schemas.openxmlformats.org/markup-compatibility/2006">
          <mc:Choice Requires="x14">
            <control shapeId="53286" r:id="rId21" name="Check Box 38">
              <controlPr defaultSize="0" autoFill="0" autoLine="0" autoPict="0">
                <anchor moveWithCells="1">
                  <from>
                    <xdr:col>3</xdr:col>
                    <xdr:colOff>361950</xdr:colOff>
                    <xdr:row>39</xdr:row>
                    <xdr:rowOff>9525</xdr:rowOff>
                  </from>
                  <to>
                    <xdr:col>4</xdr:col>
                    <xdr:colOff>419100</xdr:colOff>
                    <xdr:row>40</xdr:row>
                    <xdr:rowOff>142875</xdr:rowOff>
                  </to>
                </anchor>
              </controlPr>
            </control>
          </mc:Choice>
        </mc:AlternateContent>
        <mc:AlternateContent xmlns:mc="http://schemas.openxmlformats.org/markup-compatibility/2006">
          <mc:Choice Requires="x14">
            <control shapeId="53287" r:id="rId22" name="Check Box 39">
              <controlPr defaultSize="0" autoFill="0" autoLine="0" autoPict="0">
                <anchor moveWithCells="1">
                  <from>
                    <xdr:col>4</xdr:col>
                    <xdr:colOff>142875</xdr:colOff>
                    <xdr:row>39</xdr:row>
                    <xdr:rowOff>9525</xdr:rowOff>
                  </from>
                  <to>
                    <xdr:col>5</xdr:col>
                    <xdr:colOff>209550</xdr:colOff>
                    <xdr:row>40</xdr:row>
                    <xdr:rowOff>142875</xdr:rowOff>
                  </to>
                </anchor>
              </controlPr>
            </control>
          </mc:Choice>
        </mc:AlternateContent>
        <mc:AlternateContent xmlns:mc="http://schemas.openxmlformats.org/markup-compatibility/2006">
          <mc:Choice Requires="x14">
            <control shapeId="53288" r:id="rId23" name="Check Box 40">
              <controlPr defaultSize="0" autoFill="0" autoLine="0" autoPict="0">
                <anchor moveWithCells="1">
                  <from>
                    <xdr:col>4</xdr:col>
                    <xdr:colOff>742950</xdr:colOff>
                    <xdr:row>39</xdr:row>
                    <xdr:rowOff>9525</xdr:rowOff>
                  </from>
                  <to>
                    <xdr:col>6</xdr:col>
                    <xdr:colOff>38100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theme="3" tint="0.59999389629810485"/>
    <pageSetUpPr fitToPage="1"/>
  </sheetPr>
  <dimension ref="A1:I277"/>
  <sheetViews>
    <sheetView showGridLines="0" tabSelected="1" view="pageBreakPreview" zoomScale="90" zoomScaleNormal="93" zoomScaleSheetLayoutView="90" workbookViewId="0">
      <selection activeCell="C65" sqref="C65:D65"/>
    </sheetView>
  </sheetViews>
  <sheetFormatPr baseColWidth="10" defaultRowHeight="15"/>
  <cols>
    <col min="1" max="1" width="14" style="78" customWidth="1"/>
    <col min="2" max="2" width="19.7109375" style="116" customWidth="1"/>
    <col min="3" max="4" width="18.5703125" style="77" customWidth="1"/>
    <col min="5" max="5" width="14.140625" style="77" customWidth="1"/>
    <col min="6" max="6" width="15.28515625" style="78" customWidth="1"/>
    <col min="7" max="7" width="13" style="77" customWidth="1"/>
    <col min="8" max="8" width="15.42578125" style="78" bestFit="1" customWidth="1"/>
    <col min="9" max="9" width="12.42578125" style="77" customWidth="1"/>
    <col min="10" max="19" width="11.42578125" style="77" customWidth="1"/>
    <col min="20" max="16384" width="11.42578125" style="77"/>
  </cols>
  <sheetData>
    <row r="1" spans="1:9">
      <c r="A1" s="77"/>
      <c r="B1" s="77"/>
      <c r="F1" s="279" t="s">
        <v>48</v>
      </c>
      <c r="G1" s="280"/>
      <c r="H1" s="273" t="str">
        <f>IF(H27="","",H27)</f>
        <v/>
      </c>
      <c r="I1" s="274"/>
    </row>
    <row r="2" spans="1:9">
      <c r="A2" s="77"/>
      <c r="B2" s="77"/>
      <c r="F2" s="275" t="s">
        <v>1</v>
      </c>
      <c r="G2" s="276"/>
      <c r="H2" s="277" t="str">
        <f>IF(B17="","",B17)</f>
        <v/>
      </c>
      <c r="I2" s="278"/>
    </row>
    <row r="3" spans="1:9">
      <c r="A3" s="77"/>
      <c r="B3" s="77"/>
      <c r="F3" s="275" t="s">
        <v>49</v>
      </c>
      <c r="G3" s="276"/>
      <c r="H3" s="277" t="str">
        <f>IF(F30="","",F30)</f>
        <v/>
      </c>
      <c r="I3" s="278"/>
    </row>
    <row r="4" spans="1:9">
      <c r="A4" s="77"/>
      <c r="B4" s="77"/>
      <c r="F4" s="275" t="s">
        <v>51</v>
      </c>
      <c r="G4" s="276"/>
      <c r="H4" s="288" t="s">
        <v>87</v>
      </c>
      <c r="I4" s="289"/>
    </row>
    <row r="5" spans="1:9" ht="18.75" customHeight="1" thickBot="1">
      <c r="A5" s="77"/>
      <c r="B5" s="77"/>
      <c r="F5" s="290" t="s">
        <v>50</v>
      </c>
      <c r="G5" s="291"/>
      <c r="H5" s="292" t="s">
        <v>53</v>
      </c>
      <c r="I5" s="293"/>
    </row>
    <row r="6" spans="1:9" s="79" customFormat="1" ht="10.5" customHeight="1">
      <c r="A6" s="77"/>
      <c r="B6" s="77"/>
      <c r="C6" s="77"/>
      <c r="D6" s="77"/>
      <c r="E6" s="77"/>
      <c r="F6" s="77"/>
      <c r="G6" s="77"/>
      <c r="H6" s="78"/>
      <c r="I6" s="77"/>
    </row>
    <row r="7" spans="1:9" s="79" customFormat="1" ht="10.5" customHeight="1">
      <c r="A7" s="77"/>
      <c r="B7" s="77"/>
      <c r="C7" s="77"/>
      <c r="D7" s="77"/>
      <c r="E7" s="77"/>
      <c r="F7" s="77"/>
      <c r="G7" s="77"/>
      <c r="H7" s="78"/>
      <c r="I7" s="77"/>
    </row>
    <row r="8" spans="1:9" s="79" customFormat="1">
      <c r="A8" s="77"/>
      <c r="B8" s="77"/>
      <c r="C8" s="77"/>
      <c r="D8" s="77"/>
      <c r="E8" s="77"/>
      <c r="F8" s="77"/>
      <c r="G8" s="77"/>
      <c r="H8" s="78"/>
      <c r="I8" s="77"/>
    </row>
    <row r="9" spans="1:9" s="79" customFormat="1">
      <c r="A9" s="77"/>
      <c r="B9" s="77"/>
      <c r="C9" s="77"/>
      <c r="D9" s="77"/>
      <c r="E9" s="77"/>
      <c r="F9" s="77"/>
      <c r="G9" s="77"/>
      <c r="H9" s="78"/>
      <c r="I9" s="77"/>
    </row>
    <row r="10" spans="1:9" s="79" customFormat="1">
      <c r="A10" s="77"/>
      <c r="B10" s="77"/>
      <c r="C10" s="77"/>
      <c r="D10" s="77"/>
      <c r="E10" s="77"/>
      <c r="F10" s="77"/>
      <c r="G10" s="77"/>
      <c r="H10" s="78"/>
      <c r="I10" s="77"/>
    </row>
    <row r="11" spans="1:9" s="79" customFormat="1">
      <c r="A11" s="77"/>
      <c r="B11" s="77"/>
      <c r="C11" s="77"/>
      <c r="D11" s="77"/>
      <c r="E11" s="77"/>
      <c r="F11" s="77"/>
      <c r="G11" s="77"/>
      <c r="H11" s="78"/>
      <c r="I11" s="77"/>
    </row>
    <row r="12" spans="1:9" s="79" customFormat="1" ht="12" customHeight="1">
      <c r="A12" s="77"/>
      <c r="B12" s="77"/>
      <c r="C12" s="77"/>
      <c r="D12" s="77"/>
      <c r="E12" s="77"/>
      <c r="F12" s="77"/>
      <c r="G12" s="77"/>
      <c r="H12" s="78"/>
      <c r="I12" s="77"/>
    </row>
    <row r="13" spans="1:9" s="78" customFormat="1" ht="18.75" customHeight="1">
      <c r="A13" s="294" t="s">
        <v>191</v>
      </c>
      <c r="B13" s="295"/>
      <c r="C13" s="295"/>
      <c r="D13" s="295"/>
      <c r="E13" s="295"/>
      <c r="F13" s="295"/>
      <c r="G13" s="295"/>
      <c r="H13" s="295"/>
      <c r="I13" s="295"/>
    </row>
    <row r="14" spans="1:9" s="78" customFormat="1">
      <c r="A14" s="295"/>
      <c r="B14" s="295"/>
      <c r="C14" s="295"/>
      <c r="D14" s="295"/>
      <c r="E14" s="295"/>
      <c r="F14" s="295"/>
      <c r="G14" s="295"/>
      <c r="H14" s="295"/>
      <c r="I14" s="295"/>
    </row>
    <row r="15" spans="1:9" s="79" customFormat="1" ht="6.75" customHeight="1">
      <c r="A15" s="77"/>
      <c r="B15" s="77"/>
      <c r="C15" s="77"/>
      <c r="D15" s="77"/>
      <c r="E15" s="77"/>
      <c r="F15" s="77"/>
      <c r="G15" s="77"/>
      <c r="H15" s="78"/>
      <c r="I15" s="77"/>
    </row>
    <row r="16" spans="1:9" s="79" customFormat="1" ht="25.5" customHeight="1">
      <c r="A16" s="270" t="s">
        <v>0</v>
      </c>
      <c r="B16" s="270"/>
      <c r="C16" s="270"/>
      <c r="D16" s="80"/>
      <c r="E16" s="80"/>
      <c r="F16" s="80"/>
      <c r="G16" s="80"/>
      <c r="H16" s="81"/>
      <c r="I16" s="80"/>
    </row>
    <row r="17" spans="1:9" s="79" customFormat="1">
      <c r="A17" s="80" t="s">
        <v>1</v>
      </c>
      <c r="B17" s="205"/>
      <c r="C17" s="206"/>
      <c r="D17" s="206"/>
      <c r="E17" s="206"/>
      <c r="F17" s="206"/>
      <c r="G17" s="206"/>
      <c r="H17" s="206"/>
      <c r="I17" s="207"/>
    </row>
    <row r="18" spans="1:9" s="79" customFormat="1">
      <c r="A18" s="80" t="s">
        <v>2</v>
      </c>
      <c r="B18" s="205"/>
      <c r="C18" s="206"/>
      <c r="D18" s="206"/>
      <c r="E18" s="206"/>
      <c r="F18" s="206"/>
      <c r="G18" s="206"/>
      <c r="H18" s="206"/>
      <c r="I18" s="207"/>
    </row>
    <row r="19" spans="1:9">
      <c r="A19" s="80" t="s">
        <v>3</v>
      </c>
      <c r="B19" s="261"/>
      <c r="C19" s="262"/>
      <c r="D19" s="82"/>
      <c r="E19" s="82" t="s">
        <v>4</v>
      </c>
      <c r="F19" s="205"/>
      <c r="G19" s="206"/>
      <c r="H19" s="206"/>
      <c r="I19" s="207"/>
    </row>
    <row r="20" spans="1:9">
      <c r="A20" s="80" t="s">
        <v>5</v>
      </c>
      <c r="B20" s="263"/>
      <c r="C20" s="264"/>
      <c r="D20" s="82"/>
      <c r="E20" s="82" t="s">
        <v>6</v>
      </c>
      <c r="F20" s="265"/>
      <c r="G20" s="266"/>
      <c r="H20" s="266"/>
      <c r="I20" s="267"/>
    </row>
    <row r="21" spans="1:9">
      <c r="A21" s="80" t="s">
        <v>7</v>
      </c>
      <c r="B21" s="287"/>
      <c r="C21" s="206"/>
      <c r="D21" s="206"/>
      <c r="E21" s="206"/>
      <c r="F21" s="206"/>
      <c r="G21" s="206"/>
      <c r="H21" s="206"/>
      <c r="I21" s="207"/>
    </row>
    <row r="22" spans="1:9">
      <c r="A22" s="80"/>
      <c r="B22" s="80"/>
      <c r="C22" s="80"/>
      <c r="D22" s="80"/>
      <c r="E22" s="80"/>
      <c r="F22" s="80"/>
      <c r="G22" s="80"/>
      <c r="H22" s="81"/>
      <c r="I22" s="80"/>
    </row>
    <row r="23" spans="1:9">
      <c r="A23" s="203"/>
      <c r="B23" s="203"/>
      <c r="C23" s="203"/>
      <c r="D23" s="203"/>
      <c r="E23" s="203"/>
      <c r="F23" s="203"/>
      <c r="G23" s="203"/>
      <c r="H23" s="203"/>
      <c r="I23" s="203"/>
    </row>
    <row r="24" spans="1:9">
      <c r="A24" s="203" t="s">
        <v>8</v>
      </c>
      <c r="B24" s="203"/>
      <c r="C24" s="256"/>
      <c r="D24" s="257"/>
      <c r="E24" s="80"/>
      <c r="F24" s="258" t="s">
        <v>82</v>
      </c>
      <c r="G24" s="259"/>
      <c r="H24" s="208"/>
      <c r="I24" s="210"/>
    </row>
    <row r="25" spans="1:9" ht="20.25" customHeight="1">
      <c r="A25" s="203" t="s">
        <v>9</v>
      </c>
      <c r="B25" s="203"/>
      <c r="C25" s="281"/>
      <c r="D25" s="282"/>
      <c r="E25" s="282"/>
      <c r="F25" s="282"/>
      <c r="G25" s="282"/>
      <c r="H25" s="282"/>
      <c r="I25" s="283"/>
    </row>
    <row r="26" spans="1:9">
      <c r="A26" s="80"/>
      <c r="B26" s="80"/>
      <c r="C26" s="80"/>
      <c r="D26" s="80"/>
      <c r="E26" s="80"/>
      <c r="F26" s="80"/>
      <c r="G26" s="80"/>
      <c r="H26" s="81"/>
      <c r="I26" s="80"/>
    </row>
    <row r="27" spans="1:9" ht="15.75">
      <c r="A27" s="270" t="s">
        <v>10</v>
      </c>
      <c r="B27" s="270"/>
      <c r="C27" s="270"/>
      <c r="D27" s="284" t="s">
        <v>288</v>
      </c>
      <c r="E27" s="284"/>
      <c r="F27" s="284"/>
      <c r="G27" s="285"/>
      <c r="H27" s="286"/>
      <c r="I27" s="286"/>
    </row>
    <row r="28" spans="1:9" ht="29.25">
      <c r="A28" s="83" t="s">
        <v>52</v>
      </c>
      <c r="B28" s="205"/>
      <c r="C28" s="206"/>
      <c r="D28" s="206"/>
      <c r="E28" s="206"/>
      <c r="F28" s="206"/>
      <c r="G28" s="206"/>
      <c r="H28" s="206"/>
      <c r="I28" s="207"/>
    </row>
    <row r="29" spans="1:9" ht="25.5" customHeight="1">
      <c r="A29" s="80" t="s">
        <v>2</v>
      </c>
      <c r="B29" s="205"/>
      <c r="C29" s="206"/>
      <c r="D29" s="206"/>
      <c r="E29" s="206"/>
      <c r="F29" s="206"/>
      <c r="G29" s="206"/>
      <c r="H29" s="206"/>
      <c r="I29" s="207"/>
    </row>
    <row r="30" spans="1:9">
      <c r="A30" s="80" t="s">
        <v>3</v>
      </c>
      <c r="B30" s="261"/>
      <c r="C30" s="262"/>
      <c r="D30" s="80"/>
      <c r="E30" s="80" t="s">
        <v>4</v>
      </c>
      <c r="F30" s="205"/>
      <c r="G30" s="206"/>
      <c r="H30" s="206"/>
      <c r="I30" s="206"/>
    </row>
    <row r="31" spans="1:9">
      <c r="A31" s="80" t="s">
        <v>5</v>
      </c>
      <c r="B31" s="263"/>
      <c r="C31" s="264"/>
      <c r="D31" s="80"/>
      <c r="E31" s="80" t="s">
        <v>6</v>
      </c>
      <c r="F31" s="265"/>
      <c r="G31" s="266"/>
      <c r="H31" s="266"/>
      <c r="I31" s="267"/>
    </row>
    <row r="32" spans="1:9">
      <c r="A32" s="80" t="s">
        <v>7</v>
      </c>
      <c r="B32" s="268"/>
      <c r="C32" s="206"/>
      <c r="D32" s="206"/>
      <c r="E32" s="206"/>
      <c r="F32" s="206"/>
      <c r="G32" s="206"/>
      <c r="H32" s="206"/>
      <c r="I32" s="207"/>
    </row>
    <row r="33" spans="1:9" ht="28.5" customHeight="1">
      <c r="A33" s="80"/>
      <c r="B33" s="84"/>
      <c r="C33" s="85"/>
      <c r="D33" s="85"/>
      <c r="E33" s="85"/>
      <c r="F33" s="85"/>
      <c r="G33" s="85"/>
      <c r="H33" s="86"/>
      <c r="I33" s="85"/>
    </row>
    <row r="34" spans="1:9" ht="15" customHeight="1">
      <c r="A34" s="269" t="s">
        <v>207</v>
      </c>
      <c r="B34" s="269"/>
      <c r="C34" s="269"/>
      <c r="D34" s="269"/>
      <c r="E34" s="87"/>
      <c r="F34" s="88"/>
      <c r="G34" s="87"/>
      <c r="H34" s="89"/>
      <c r="I34" s="87"/>
    </row>
    <row r="35" spans="1:9">
      <c r="A35" s="269"/>
      <c r="B35" s="269"/>
      <c r="C35" s="269"/>
      <c r="D35" s="269"/>
      <c r="E35" s="87"/>
      <c r="F35" s="87"/>
      <c r="G35" s="87"/>
      <c r="H35" s="89"/>
      <c r="I35" s="87"/>
    </row>
    <row r="36" spans="1:9">
      <c r="A36" s="87" t="s">
        <v>208</v>
      </c>
      <c r="B36" s="87"/>
      <c r="C36" s="87"/>
      <c r="D36" s="87"/>
      <c r="E36" s="87"/>
      <c r="F36" s="87"/>
      <c r="G36" s="87"/>
      <c r="H36" s="89"/>
      <c r="I36" s="87"/>
    </row>
    <row r="37" spans="1:9">
      <c r="A37" s="80"/>
      <c r="B37" s="90"/>
      <c r="C37" s="90"/>
      <c r="D37" s="90"/>
      <c r="E37" s="90"/>
      <c r="F37" s="90"/>
      <c r="G37" s="90"/>
      <c r="H37" s="91"/>
      <c r="I37" s="90"/>
    </row>
    <row r="38" spans="1:9">
      <c r="A38" s="80"/>
      <c r="B38" s="90"/>
      <c r="C38" s="90"/>
      <c r="D38" s="90"/>
      <c r="E38" s="90"/>
      <c r="F38" s="90"/>
      <c r="G38" s="90"/>
      <c r="H38" s="91"/>
      <c r="I38" s="90"/>
    </row>
    <row r="39" spans="1:9">
      <c r="A39" s="80"/>
      <c r="B39" s="90"/>
      <c r="C39" s="90"/>
      <c r="D39" s="90"/>
      <c r="E39" s="90"/>
      <c r="F39" s="90"/>
      <c r="G39" s="90"/>
      <c r="H39" s="91"/>
      <c r="I39" s="90"/>
    </row>
    <row r="40" spans="1:9">
      <c r="A40" s="80"/>
      <c r="B40" s="90"/>
      <c r="C40" s="90"/>
      <c r="D40" s="90"/>
      <c r="E40" s="90"/>
      <c r="F40" s="90"/>
      <c r="G40" s="90"/>
      <c r="H40" s="91"/>
      <c r="I40" s="90"/>
    </row>
    <row r="41" spans="1:9" ht="15.75">
      <c r="A41" s="270" t="s">
        <v>11</v>
      </c>
      <c r="B41" s="270"/>
      <c r="C41" s="270"/>
      <c r="D41" s="80"/>
      <c r="E41" s="80"/>
      <c r="F41" s="80"/>
      <c r="G41" s="80"/>
      <c r="H41" s="81"/>
      <c r="I41" s="80"/>
    </row>
    <row r="42" spans="1:9">
      <c r="A42" s="271" t="s">
        <v>12</v>
      </c>
      <c r="B42" s="272"/>
      <c r="C42" s="205"/>
      <c r="D42" s="206"/>
      <c r="E42" s="206"/>
      <c r="F42" s="206"/>
      <c r="G42" s="206"/>
      <c r="H42" s="206"/>
      <c r="I42" s="207"/>
    </row>
    <row r="43" spans="1:9">
      <c r="A43" s="80"/>
      <c r="B43" s="80"/>
      <c r="C43" s="80"/>
      <c r="D43" s="80"/>
      <c r="E43" s="80"/>
      <c r="F43" s="80"/>
      <c r="G43" s="80"/>
      <c r="H43" s="81"/>
      <c r="I43" s="80"/>
    </row>
    <row r="44" spans="1:9">
      <c r="A44" s="260" t="s">
        <v>13</v>
      </c>
      <c r="B44" s="260"/>
      <c r="C44" s="260"/>
      <c r="D44" s="260"/>
      <c r="E44" s="260"/>
      <c r="F44" s="260"/>
      <c r="G44" s="260"/>
      <c r="H44" s="260"/>
      <c r="I44" s="260"/>
    </row>
    <row r="45" spans="1:9">
      <c r="A45" s="80"/>
      <c r="B45" s="80"/>
      <c r="C45" s="80"/>
      <c r="D45" s="80"/>
      <c r="E45" s="80"/>
      <c r="F45" s="80"/>
      <c r="G45" s="80"/>
      <c r="H45" s="81"/>
      <c r="I45" s="80"/>
    </row>
    <row r="46" spans="1:9">
      <c r="A46" s="204" t="s">
        <v>83</v>
      </c>
      <c r="B46" s="204"/>
      <c r="C46" s="205"/>
      <c r="D46" s="206"/>
      <c r="E46" s="207"/>
      <c r="F46" s="80"/>
      <c r="G46" s="80"/>
      <c r="H46" s="81"/>
      <c r="I46" s="80"/>
    </row>
    <row r="47" spans="1:9">
      <c r="A47" s="204" t="s">
        <v>14</v>
      </c>
      <c r="B47" s="204"/>
      <c r="C47" s="205"/>
      <c r="D47" s="206"/>
      <c r="E47" s="206"/>
      <c r="F47" s="206"/>
      <c r="G47" s="206"/>
      <c r="H47" s="206"/>
      <c r="I47" s="207"/>
    </row>
    <row r="48" spans="1:9">
      <c r="A48" s="92" t="s">
        <v>84</v>
      </c>
      <c r="B48" s="92"/>
      <c r="C48" s="80"/>
      <c r="D48" s="80"/>
      <c r="E48" s="80"/>
      <c r="F48" s="80"/>
      <c r="G48" s="80"/>
      <c r="H48" s="81"/>
      <c r="I48" s="80"/>
    </row>
    <row r="49" spans="1:9">
      <c r="A49" s="80"/>
      <c r="B49" s="80"/>
      <c r="C49" s="80"/>
      <c r="D49" s="80"/>
      <c r="E49" s="80"/>
      <c r="F49" s="80"/>
      <c r="G49" s="80"/>
      <c r="H49" s="81"/>
      <c r="I49" s="80"/>
    </row>
    <row r="50" spans="1:9">
      <c r="A50" s="88" t="s">
        <v>15</v>
      </c>
      <c r="B50" s="205"/>
      <c r="C50" s="206"/>
      <c r="D50" s="206"/>
      <c r="E50" s="207"/>
      <c r="F50" s="93" t="s">
        <v>16</v>
      </c>
      <c r="G50" s="208"/>
      <c r="H50" s="209"/>
      <c r="I50" s="210"/>
    </row>
    <row r="51" spans="1:9">
      <c r="A51" s="94"/>
      <c r="B51" s="95"/>
      <c r="C51" s="95"/>
      <c r="D51" s="95"/>
      <c r="E51" s="95"/>
      <c r="F51" s="96"/>
      <c r="G51" s="95"/>
      <c r="H51" s="97"/>
      <c r="I51" s="95"/>
    </row>
    <row r="52" spans="1:9">
      <c r="A52" s="98" t="s">
        <v>137</v>
      </c>
      <c r="B52" s="211"/>
      <c r="C52" s="211"/>
      <c r="D52" s="98" t="s">
        <v>136</v>
      </c>
      <c r="E52" s="99">
        <f>H27</f>
        <v>0</v>
      </c>
      <c r="F52" s="212"/>
      <c r="G52" s="212"/>
      <c r="H52" s="212"/>
      <c r="I52" s="212"/>
    </row>
    <row r="53" spans="1:9">
      <c r="A53" s="92"/>
      <c r="B53" s="100"/>
      <c r="C53" s="100"/>
      <c r="D53" s="92"/>
      <c r="E53" s="101"/>
      <c r="F53" s="102"/>
      <c r="G53" s="102"/>
      <c r="H53" s="102"/>
      <c r="I53" s="102"/>
    </row>
    <row r="54" spans="1:9" ht="18">
      <c r="A54" s="199" t="s">
        <v>296</v>
      </c>
      <c r="B54" s="199"/>
      <c r="C54" s="199"/>
      <c r="D54" s="199"/>
      <c r="E54" s="199"/>
      <c r="F54" s="199"/>
      <c r="G54" s="199"/>
      <c r="H54" s="199"/>
      <c r="I54" s="199"/>
    </row>
    <row r="55" spans="1:9" ht="4.5" customHeight="1">
      <c r="A55" s="92"/>
      <c r="B55" s="100"/>
      <c r="C55" s="100"/>
      <c r="D55" s="92"/>
      <c r="E55" s="101"/>
      <c r="F55" s="102"/>
      <c r="G55" s="102"/>
      <c r="H55" s="102"/>
      <c r="I55" s="102"/>
    </row>
    <row r="56" spans="1:9">
      <c r="A56" s="203" t="s">
        <v>264</v>
      </c>
      <c r="B56" s="203"/>
      <c r="C56" s="203"/>
      <c r="D56" s="92"/>
      <c r="E56" s="101"/>
      <c r="F56" s="102"/>
      <c r="G56" s="102"/>
      <c r="H56" s="102"/>
      <c r="I56" s="102"/>
    </row>
    <row r="57" spans="1:9" ht="15.75" thickBot="1">
      <c r="A57" s="92"/>
      <c r="B57" s="100"/>
      <c r="C57" s="100"/>
      <c r="D57" s="92"/>
      <c r="E57" s="101"/>
      <c r="F57" s="102"/>
      <c r="G57" s="102"/>
      <c r="H57" s="102"/>
      <c r="I57" s="102"/>
    </row>
    <row r="58" spans="1:9" ht="15.75" thickBot="1">
      <c r="A58" s="331" t="s">
        <v>265</v>
      </c>
      <c r="B58" s="331"/>
      <c r="C58" s="331"/>
      <c r="D58" s="163"/>
      <c r="E58" s="101"/>
      <c r="F58" s="102"/>
      <c r="G58" s="102"/>
      <c r="H58" s="102"/>
      <c r="I58" s="102"/>
    </row>
    <row r="59" spans="1:9">
      <c r="A59" s="92"/>
      <c r="B59" s="100"/>
      <c r="C59" s="100"/>
      <c r="D59" s="92"/>
      <c r="E59" s="101"/>
      <c r="F59" s="102"/>
      <c r="G59" s="102"/>
      <c r="H59" s="102"/>
      <c r="I59" s="102"/>
    </row>
    <row r="60" spans="1:9">
      <c r="A60" s="92" t="s">
        <v>266</v>
      </c>
      <c r="B60" s="100"/>
      <c r="C60" s="100"/>
      <c r="D60" s="92"/>
      <c r="E60" s="101"/>
      <c r="F60" s="102"/>
      <c r="G60" s="102"/>
      <c r="H60" s="102"/>
      <c r="I60" s="102"/>
    </row>
    <row r="61" spans="1:9">
      <c r="A61" s="92"/>
      <c r="B61" s="100"/>
      <c r="C61" s="100"/>
      <c r="D61" s="92"/>
      <c r="E61" s="101"/>
      <c r="F61" s="102"/>
      <c r="G61" s="102"/>
      <c r="H61" s="102"/>
      <c r="I61" s="102"/>
    </row>
    <row r="62" spans="1:9" ht="18">
      <c r="A62" s="199" t="s">
        <v>267</v>
      </c>
      <c r="B62" s="199"/>
      <c r="C62" s="199"/>
      <c r="D62" s="199"/>
      <c r="E62" s="199"/>
      <c r="F62" s="199"/>
      <c r="G62" s="199"/>
      <c r="H62" s="199"/>
      <c r="I62" s="199"/>
    </row>
    <row r="63" spans="1:9">
      <c r="A63" s="92"/>
      <c r="B63" s="100"/>
      <c r="C63" s="100"/>
      <c r="D63" s="92"/>
      <c r="E63" s="101"/>
      <c r="F63" s="102"/>
      <c r="G63" s="102"/>
      <c r="H63" s="102"/>
      <c r="I63" s="102"/>
    </row>
    <row r="64" spans="1:9" ht="38.25" customHeight="1">
      <c r="A64" s="92"/>
      <c r="B64" s="100"/>
      <c r="C64" s="355" t="s">
        <v>193</v>
      </c>
      <c r="D64" s="355"/>
      <c r="E64" s="356" t="s">
        <v>194</v>
      </c>
      <c r="F64" s="356"/>
      <c r="G64" s="353" t="s">
        <v>86</v>
      </c>
      <c r="H64" s="353"/>
      <c r="I64" s="102"/>
    </row>
    <row r="65" spans="1:9" ht="36" customHeight="1">
      <c r="A65" s="358" t="s">
        <v>104</v>
      </c>
      <c r="B65" s="358"/>
      <c r="C65" s="354" t="s">
        <v>268</v>
      </c>
      <c r="D65" s="354"/>
      <c r="E65" s="357">
        <v>66</v>
      </c>
      <c r="F65" s="357"/>
      <c r="G65" s="353">
        <v>175</v>
      </c>
      <c r="H65" s="353"/>
      <c r="I65" s="102"/>
    </row>
    <row r="66" spans="1:9">
      <c r="A66" s="92"/>
      <c r="B66" s="100"/>
      <c r="C66" s="100"/>
      <c r="D66" s="92"/>
      <c r="E66" s="101"/>
      <c r="F66" s="102"/>
      <c r="G66" s="102"/>
      <c r="H66" s="102"/>
      <c r="I66" s="102"/>
    </row>
    <row r="67" spans="1:9">
      <c r="A67" s="331" t="s">
        <v>289</v>
      </c>
      <c r="B67" s="331"/>
      <c r="C67" s="331"/>
      <c r="D67" s="331"/>
      <c r="E67" s="331"/>
      <c r="F67" s="331"/>
      <c r="G67" s="331"/>
      <c r="H67" s="331"/>
      <c r="I67" s="102"/>
    </row>
    <row r="68" spans="1:9">
      <c r="A68" s="331" t="s">
        <v>290</v>
      </c>
      <c r="B68" s="331"/>
      <c r="C68" s="331"/>
      <c r="D68" s="331"/>
      <c r="E68" s="331"/>
      <c r="F68" s="331"/>
      <c r="G68" s="331"/>
      <c r="H68" s="331"/>
      <c r="I68" s="80"/>
    </row>
    <row r="69" spans="1:9">
      <c r="A69" s="81"/>
      <c r="B69" s="81"/>
      <c r="C69" s="81"/>
      <c r="D69" s="81"/>
      <c r="E69" s="81"/>
      <c r="F69" s="81"/>
      <c r="G69" s="81"/>
      <c r="H69" s="81"/>
      <c r="I69" s="80"/>
    </row>
    <row r="70" spans="1:9" ht="18.75">
      <c r="A70" s="342" t="s">
        <v>128</v>
      </c>
      <c r="B70" s="342"/>
      <c r="C70" s="342"/>
      <c r="D70" s="342"/>
      <c r="E70" s="342"/>
      <c r="F70" s="342"/>
      <c r="G70" s="342"/>
      <c r="H70" s="342"/>
      <c r="I70" s="342"/>
    </row>
    <row r="71" spans="1:9" ht="18.75">
      <c r="A71" s="342" t="s">
        <v>192</v>
      </c>
      <c r="B71" s="342"/>
      <c r="C71" s="342"/>
      <c r="D71" s="342"/>
      <c r="E71" s="342"/>
      <c r="F71" s="342"/>
      <c r="G71" s="342"/>
      <c r="H71" s="342"/>
      <c r="I71" s="342"/>
    </row>
    <row r="72" spans="1:9" ht="18.75">
      <c r="A72" s="103"/>
      <c r="B72" s="103"/>
      <c r="C72" s="103"/>
      <c r="D72" s="103"/>
      <c r="E72" s="103"/>
      <c r="F72" s="103"/>
      <c r="G72" s="103"/>
      <c r="H72" s="103"/>
    </row>
    <row r="73" spans="1:9" ht="15.75">
      <c r="A73" s="104" t="s">
        <v>125</v>
      </c>
      <c r="B73" s="104"/>
      <c r="C73" s="104"/>
      <c r="D73" s="104"/>
      <c r="E73" s="105"/>
      <c r="F73" s="94"/>
      <c r="G73" s="105"/>
      <c r="H73" s="94"/>
    </row>
    <row r="74" spans="1:9">
      <c r="A74" s="94" t="s">
        <v>88</v>
      </c>
      <c r="B74" s="77"/>
      <c r="F74" s="77"/>
      <c r="H74" s="77"/>
    </row>
    <row r="75" spans="1:9">
      <c r="A75" s="372"/>
      <c r="B75" s="344"/>
      <c r="C75" s="344"/>
      <c r="D75" s="344"/>
      <c r="E75" s="344"/>
      <c r="F75" s="344"/>
      <c r="G75" s="344"/>
      <c r="H75" s="345"/>
    </row>
    <row r="76" spans="1:9">
      <c r="A76" s="346"/>
      <c r="B76" s="347"/>
      <c r="C76" s="347"/>
      <c r="D76" s="347"/>
      <c r="E76" s="347"/>
      <c r="F76" s="347"/>
      <c r="G76" s="347"/>
      <c r="H76" s="348"/>
    </row>
    <row r="77" spans="1:9">
      <c r="A77" s="346"/>
      <c r="B77" s="347"/>
      <c r="C77" s="347"/>
      <c r="D77" s="347"/>
      <c r="E77" s="347"/>
      <c r="F77" s="347"/>
      <c r="G77" s="347"/>
      <c r="H77" s="348"/>
    </row>
    <row r="78" spans="1:9">
      <c r="A78" s="349"/>
      <c r="B78" s="350"/>
      <c r="C78" s="350"/>
      <c r="D78" s="350"/>
      <c r="E78" s="350"/>
      <c r="F78" s="350"/>
      <c r="G78" s="350"/>
      <c r="H78" s="351"/>
    </row>
    <row r="79" spans="1:9" ht="15.75">
      <c r="A79" s="104" t="s">
        <v>126</v>
      </c>
      <c r="B79" s="104"/>
      <c r="C79" s="104"/>
      <c r="D79" s="104"/>
      <c r="E79" s="105"/>
      <c r="F79" s="77"/>
      <c r="H79" s="77"/>
    </row>
    <row r="80" spans="1:9" ht="15.75">
      <c r="A80" s="77"/>
      <c r="B80" s="77"/>
      <c r="E80" s="105"/>
      <c r="F80" s="94"/>
      <c r="G80" s="105"/>
      <c r="H80" s="94"/>
    </row>
    <row r="81" spans="1:8">
      <c r="A81" s="94" t="s">
        <v>88</v>
      </c>
      <c r="B81" s="77"/>
      <c r="F81" s="77"/>
      <c r="H81" s="77"/>
    </row>
    <row r="82" spans="1:8">
      <c r="A82" s="343"/>
      <c r="B82" s="344"/>
      <c r="C82" s="344"/>
      <c r="D82" s="344"/>
      <c r="E82" s="344"/>
      <c r="F82" s="344"/>
      <c r="G82" s="344"/>
      <c r="H82" s="345"/>
    </row>
    <row r="83" spans="1:8">
      <c r="A83" s="346"/>
      <c r="B83" s="347"/>
      <c r="C83" s="347"/>
      <c r="D83" s="347"/>
      <c r="E83" s="347"/>
      <c r="F83" s="347"/>
      <c r="G83" s="347"/>
      <c r="H83" s="348"/>
    </row>
    <row r="84" spans="1:8">
      <c r="A84" s="346"/>
      <c r="B84" s="347"/>
      <c r="C84" s="347"/>
      <c r="D84" s="347"/>
      <c r="E84" s="347"/>
      <c r="F84" s="347"/>
      <c r="G84" s="347"/>
      <c r="H84" s="348"/>
    </row>
    <row r="85" spans="1:8">
      <c r="A85" s="349"/>
      <c r="B85" s="350"/>
      <c r="C85" s="350"/>
      <c r="D85" s="350"/>
      <c r="E85" s="350"/>
      <c r="F85" s="350"/>
      <c r="G85" s="350"/>
      <c r="H85" s="351"/>
    </row>
    <row r="86" spans="1:8">
      <c r="A86" s="104" t="s">
        <v>127</v>
      </c>
      <c r="B86" s="104"/>
      <c r="C86" s="104"/>
      <c r="D86" s="104"/>
      <c r="F86" s="77"/>
      <c r="H86" s="77"/>
    </row>
    <row r="87" spans="1:8" ht="15.75">
      <c r="A87" s="104"/>
      <c r="B87" s="104"/>
      <c r="C87" s="104"/>
      <c r="D87" s="104"/>
      <c r="E87" s="105"/>
      <c r="F87" s="94"/>
      <c r="G87" s="105"/>
      <c r="H87" s="94"/>
    </row>
    <row r="88" spans="1:8">
      <c r="A88" s="94" t="s">
        <v>89</v>
      </c>
      <c r="B88" s="77"/>
      <c r="D88" s="94"/>
      <c r="E88" s="94"/>
      <c r="F88" s="94"/>
      <c r="G88" s="94"/>
      <c r="H88" s="94"/>
    </row>
    <row r="89" spans="1:8" ht="15.75">
      <c r="A89" s="106"/>
      <c r="B89" s="104" t="s">
        <v>90</v>
      </c>
      <c r="C89" s="104"/>
      <c r="D89" s="104"/>
      <c r="E89" s="105"/>
      <c r="F89" s="94"/>
      <c r="G89" s="105"/>
      <c r="H89" s="94"/>
    </row>
    <row r="90" spans="1:8" ht="15.75">
      <c r="A90" s="106"/>
      <c r="B90" s="94" t="s">
        <v>91</v>
      </c>
      <c r="C90" s="94"/>
      <c r="D90" s="94"/>
      <c r="E90" s="105"/>
      <c r="F90" s="94"/>
      <c r="G90" s="105"/>
      <c r="H90" s="94"/>
    </row>
    <row r="91" spans="1:8" ht="15.75">
      <c r="A91" s="106"/>
      <c r="B91" s="94" t="s">
        <v>92</v>
      </c>
      <c r="C91" s="94"/>
      <c r="D91" s="94"/>
      <c r="E91" s="94"/>
      <c r="F91" s="94"/>
      <c r="H91" s="77"/>
    </row>
    <row r="92" spans="1:8" ht="15.75">
      <c r="A92" s="106"/>
      <c r="B92" s="94" t="s">
        <v>93</v>
      </c>
      <c r="C92" s="94"/>
      <c r="D92" s="94"/>
      <c r="E92" s="94"/>
      <c r="F92" s="94"/>
      <c r="H92" s="77"/>
    </row>
    <row r="93" spans="1:8" ht="15.75">
      <c r="A93" s="106"/>
      <c r="B93" s="94" t="s">
        <v>94</v>
      </c>
      <c r="C93" s="94"/>
      <c r="D93" s="94"/>
      <c r="E93" s="94"/>
      <c r="F93" s="94"/>
      <c r="H93" s="77"/>
    </row>
    <row r="94" spans="1:8">
      <c r="A94" s="372"/>
      <c r="B94" s="373"/>
      <c r="C94" s="373"/>
      <c r="D94" s="373"/>
      <c r="E94" s="373"/>
      <c r="F94" s="373"/>
      <c r="G94" s="373"/>
      <c r="H94" s="374"/>
    </row>
    <row r="95" spans="1:8">
      <c r="A95" s="375"/>
      <c r="B95" s="376"/>
      <c r="C95" s="376"/>
      <c r="D95" s="376"/>
      <c r="E95" s="376"/>
      <c r="F95" s="376"/>
      <c r="G95" s="376"/>
      <c r="H95" s="377"/>
    </row>
    <row r="96" spans="1:8">
      <c r="A96" s="375"/>
      <c r="B96" s="376"/>
      <c r="C96" s="376"/>
      <c r="D96" s="376"/>
      <c r="E96" s="376"/>
      <c r="F96" s="376"/>
      <c r="G96" s="376"/>
      <c r="H96" s="377"/>
    </row>
    <row r="97" spans="1:9">
      <c r="A97" s="378"/>
      <c r="B97" s="379"/>
      <c r="C97" s="379"/>
      <c r="D97" s="379"/>
      <c r="E97" s="379"/>
      <c r="F97" s="379"/>
      <c r="G97" s="379"/>
      <c r="H97" s="380"/>
    </row>
    <row r="98" spans="1:9">
      <c r="A98" s="107"/>
      <c r="B98" s="107"/>
      <c r="C98" s="107"/>
      <c r="D98" s="107"/>
      <c r="E98" s="107"/>
      <c r="F98" s="107"/>
      <c r="G98" s="107"/>
      <c r="H98" s="107"/>
    </row>
    <row r="99" spans="1:9" ht="18.75">
      <c r="A99" s="342" t="s">
        <v>234</v>
      </c>
      <c r="B99" s="342"/>
      <c r="C99" s="342"/>
      <c r="D99" s="342"/>
      <c r="E99" s="342"/>
      <c r="F99" s="342"/>
      <c r="G99" s="342"/>
      <c r="H99" s="342"/>
      <c r="I99" s="342"/>
    </row>
    <row r="100" spans="1:9">
      <c r="A100" s="77"/>
      <c r="B100" s="77"/>
      <c r="F100" s="77"/>
      <c r="H100" s="77"/>
    </row>
    <row r="101" spans="1:9">
      <c r="A101" s="77" t="s">
        <v>235</v>
      </c>
      <c r="B101" s="77"/>
      <c r="F101" s="77"/>
      <c r="H101" s="27"/>
      <c r="I101" s="108"/>
    </row>
    <row r="102" spans="1:9">
      <c r="A102" s="77" t="s">
        <v>236</v>
      </c>
      <c r="B102" s="77"/>
      <c r="F102" s="77"/>
      <c r="H102" s="27"/>
    </row>
    <row r="103" spans="1:9">
      <c r="A103" s="77"/>
      <c r="B103" s="77"/>
      <c r="F103" s="77"/>
      <c r="H103" s="77"/>
    </row>
    <row r="104" spans="1:9" ht="18.75">
      <c r="A104" s="342" t="s">
        <v>17</v>
      </c>
      <c r="B104" s="342"/>
      <c r="C104" s="342"/>
      <c r="D104" s="342"/>
      <c r="E104" s="342"/>
      <c r="F104" s="342"/>
      <c r="G104" s="342"/>
      <c r="H104" s="342"/>
      <c r="I104" s="342"/>
    </row>
    <row r="105" spans="1:9">
      <c r="A105" s="77"/>
      <c r="B105" s="77"/>
      <c r="F105" s="77"/>
      <c r="H105" s="77"/>
    </row>
    <row r="106" spans="1:9">
      <c r="A106" s="77" t="s">
        <v>237</v>
      </c>
      <c r="B106" s="77"/>
      <c r="F106" s="77"/>
      <c r="H106" s="27"/>
    </row>
    <row r="107" spans="1:9">
      <c r="A107" s="77" t="s">
        <v>95</v>
      </c>
      <c r="B107" s="77"/>
      <c r="F107" s="77"/>
      <c r="H107" s="27"/>
    </row>
    <row r="108" spans="1:9">
      <c r="A108" s="77" t="s">
        <v>96</v>
      </c>
      <c r="B108" s="77"/>
      <c r="F108" s="77"/>
      <c r="H108" s="27"/>
    </row>
    <row r="109" spans="1:9">
      <c r="A109" s="77" t="s">
        <v>238</v>
      </c>
      <c r="B109" s="77"/>
      <c r="F109" s="77"/>
      <c r="H109" s="27"/>
    </row>
    <row r="110" spans="1:9">
      <c r="A110" s="77"/>
      <c r="B110" s="77"/>
      <c r="F110" s="77"/>
      <c r="H110" s="77"/>
    </row>
    <row r="111" spans="1:9" ht="15.75">
      <c r="A111" s="98" t="s">
        <v>98</v>
      </c>
      <c r="B111" s="98"/>
      <c r="C111" s="98"/>
      <c r="D111" s="98"/>
      <c r="E111" s="105"/>
      <c r="F111" s="94"/>
      <c r="G111" s="105"/>
      <c r="H111" s="94"/>
    </row>
    <row r="112" spans="1:9" ht="15.75">
      <c r="A112" s="94"/>
      <c r="B112" s="77"/>
      <c r="E112" s="105"/>
      <c r="F112" s="94"/>
      <c r="H112" s="77"/>
    </row>
    <row r="113" spans="1:9" ht="21" customHeight="1">
      <c r="A113" s="94" t="s">
        <v>97</v>
      </c>
      <c r="B113" s="77"/>
      <c r="F113" s="77"/>
      <c r="H113" s="77"/>
    </row>
    <row r="114" spans="1:9">
      <c r="A114" s="343"/>
      <c r="B114" s="344"/>
      <c r="C114" s="344"/>
      <c r="D114" s="344"/>
      <c r="E114" s="344"/>
      <c r="F114" s="344"/>
      <c r="G114" s="344"/>
      <c r="H114" s="345"/>
      <c r="I114" s="109"/>
    </row>
    <row r="115" spans="1:9">
      <c r="A115" s="346"/>
      <c r="B115" s="347"/>
      <c r="C115" s="347"/>
      <c r="D115" s="347"/>
      <c r="E115" s="347"/>
      <c r="F115" s="347"/>
      <c r="G115" s="347"/>
      <c r="H115" s="348"/>
      <c r="I115" s="109"/>
    </row>
    <row r="116" spans="1:9">
      <c r="A116" s="346"/>
      <c r="B116" s="347"/>
      <c r="C116" s="347"/>
      <c r="D116" s="347"/>
      <c r="E116" s="347"/>
      <c r="F116" s="347"/>
      <c r="G116" s="347"/>
      <c r="H116" s="348"/>
      <c r="I116" s="109"/>
    </row>
    <row r="117" spans="1:9">
      <c r="A117" s="349"/>
      <c r="B117" s="350"/>
      <c r="C117" s="350"/>
      <c r="D117" s="350"/>
      <c r="E117" s="350"/>
      <c r="F117" s="350"/>
      <c r="G117" s="350"/>
      <c r="H117" s="351"/>
      <c r="I117" s="109"/>
    </row>
    <row r="118" spans="1:9">
      <c r="A118" s="98"/>
      <c r="B118" s="211"/>
      <c r="C118" s="352"/>
      <c r="D118" s="98" t="s">
        <v>136</v>
      </c>
      <c r="E118" s="99">
        <f>H27</f>
        <v>0</v>
      </c>
      <c r="F118" s="212" t="s">
        <v>300</v>
      </c>
      <c r="G118" s="212"/>
      <c r="H118" s="212"/>
      <c r="I118" s="212"/>
    </row>
    <row r="119" spans="1:9">
      <c r="A119" s="81"/>
      <c r="B119" s="110"/>
      <c r="C119" s="80"/>
      <c r="D119" s="80"/>
      <c r="E119" s="80"/>
      <c r="F119" s="81"/>
      <c r="G119" s="111">
        <f>B28</f>
        <v>0</v>
      </c>
      <c r="H119" s="81"/>
      <c r="I119" s="80"/>
    </row>
    <row r="120" spans="1:9" ht="37.5">
      <c r="A120" s="332" t="s">
        <v>269</v>
      </c>
      <c r="B120" s="332"/>
      <c r="C120" s="332"/>
      <c r="D120" s="332"/>
      <c r="E120" s="332"/>
      <c r="F120" s="332"/>
      <c r="G120" s="332"/>
      <c r="H120" s="332"/>
      <c r="I120" s="332"/>
    </row>
    <row r="121" spans="1:9" ht="9" customHeight="1">
      <c r="A121" s="81"/>
      <c r="B121" s="110"/>
      <c r="C121" s="80"/>
      <c r="D121" s="80"/>
      <c r="E121" s="80"/>
      <c r="F121" s="81"/>
      <c r="G121" s="80"/>
      <c r="H121" s="81"/>
      <c r="I121" s="80"/>
    </row>
    <row r="122" spans="1:9" ht="29.25" customHeight="1">
      <c r="A122" s="335" t="s">
        <v>18</v>
      </c>
      <c r="B122" s="336"/>
      <c r="C122" s="336"/>
      <c r="D122" s="337"/>
      <c r="E122" s="335" t="s">
        <v>21</v>
      </c>
      <c r="F122" s="336"/>
      <c r="G122" s="336"/>
      <c r="H122" s="337"/>
      <c r="I122" s="80"/>
    </row>
    <row r="123" spans="1:9" ht="24.75" customHeight="1">
      <c r="A123" s="112">
        <v>60</v>
      </c>
      <c r="B123" s="232" t="s">
        <v>29</v>
      </c>
      <c r="C123" s="233"/>
      <c r="D123" s="174"/>
      <c r="E123" s="112">
        <v>70623</v>
      </c>
      <c r="F123" s="338" t="s">
        <v>22</v>
      </c>
      <c r="G123" s="339"/>
      <c r="H123" s="174">
        <f>PSFIN</f>
        <v>0</v>
      </c>
      <c r="I123" s="80"/>
    </row>
    <row r="124" spans="1:9" ht="61.5" customHeight="1">
      <c r="A124" s="114">
        <v>61</v>
      </c>
      <c r="B124" s="232" t="s">
        <v>30</v>
      </c>
      <c r="C124" s="233" t="s">
        <v>30</v>
      </c>
      <c r="D124" s="173"/>
      <c r="E124" s="114">
        <v>70624</v>
      </c>
      <c r="F124" s="333" t="s">
        <v>271</v>
      </c>
      <c r="G124" s="334"/>
      <c r="H124" s="173"/>
      <c r="I124" s="80"/>
    </row>
    <row r="125" spans="1:9" ht="40.5" customHeight="1">
      <c r="A125" s="114">
        <v>62</v>
      </c>
      <c r="B125" s="232" t="s">
        <v>31</v>
      </c>
      <c r="C125" s="233"/>
      <c r="D125" s="173"/>
      <c r="E125" s="114">
        <v>70625</v>
      </c>
      <c r="F125" s="333" t="s">
        <v>43</v>
      </c>
      <c r="G125" s="334"/>
      <c r="H125" s="173">
        <f>F203+F254</f>
        <v>0</v>
      </c>
      <c r="I125" s="80"/>
    </row>
    <row r="126" spans="1:9" ht="45.75" customHeight="1">
      <c r="A126" s="114" t="s">
        <v>19</v>
      </c>
      <c r="B126" s="232" t="s">
        <v>132</v>
      </c>
      <c r="C126" s="233"/>
      <c r="D126" s="173"/>
      <c r="E126" s="114">
        <v>70642</v>
      </c>
      <c r="F126" s="333" t="s">
        <v>23</v>
      </c>
      <c r="G126" s="334"/>
      <c r="H126" s="173"/>
      <c r="I126" s="80"/>
    </row>
    <row r="127" spans="1:9" ht="55.5" customHeight="1">
      <c r="A127" s="114" t="s">
        <v>20</v>
      </c>
      <c r="B127" s="232" t="s">
        <v>32</v>
      </c>
      <c r="C127" s="233" t="s">
        <v>32</v>
      </c>
      <c r="D127" s="173"/>
      <c r="E127" s="114">
        <v>741</v>
      </c>
      <c r="F127" s="333" t="s">
        <v>270</v>
      </c>
      <c r="G127" s="334"/>
      <c r="H127" s="173"/>
      <c r="I127" s="80"/>
    </row>
    <row r="128" spans="1:9" ht="42.75" customHeight="1">
      <c r="A128" s="114">
        <v>64</v>
      </c>
      <c r="B128" s="232" t="s">
        <v>33</v>
      </c>
      <c r="C128" s="233" t="s">
        <v>33</v>
      </c>
      <c r="D128" s="174"/>
      <c r="E128" s="114">
        <v>742</v>
      </c>
      <c r="F128" s="333" t="s">
        <v>44</v>
      </c>
      <c r="G128" s="334"/>
      <c r="H128" s="173"/>
      <c r="I128" s="80"/>
    </row>
    <row r="129" spans="1:9" ht="42.75" customHeight="1">
      <c r="A129" s="32"/>
      <c r="B129" s="340"/>
      <c r="C129" s="341"/>
      <c r="D129" s="33"/>
      <c r="E129" s="114">
        <v>743</v>
      </c>
      <c r="F129" s="333" t="s">
        <v>45</v>
      </c>
      <c r="G129" s="334"/>
      <c r="H129" s="173"/>
      <c r="I129" s="80"/>
    </row>
    <row r="130" spans="1:9" ht="42.75" customHeight="1">
      <c r="A130" s="32"/>
      <c r="B130" s="340"/>
      <c r="C130" s="341"/>
      <c r="D130" s="33"/>
      <c r="E130" s="114">
        <v>744</v>
      </c>
      <c r="F130" s="333" t="s">
        <v>301</v>
      </c>
      <c r="G130" s="334"/>
      <c r="H130" s="173"/>
      <c r="I130" s="80"/>
    </row>
    <row r="131" spans="1:9" ht="42.75" customHeight="1">
      <c r="A131" s="32"/>
      <c r="B131" s="340"/>
      <c r="C131" s="341"/>
      <c r="D131" s="33"/>
      <c r="E131" s="114">
        <v>7451</v>
      </c>
      <c r="F131" s="333" t="s">
        <v>133</v>
      </c>
      <c r="G131" s="334"/>
      <c r="H131" s="173"/>
      <c r="I131" s="80"/>
    </row>
    <row r="132" spans="1:9" ht="42.75" customHeight="1">
      <c r="A132" s="32"/>
      <c r="B132" s="340"/>
      <c r="C132" s="341"/>
      <c r="D132" s="33"/>
      <c r="E132" s="114">
        <v>7452</v>
      </c>
      <c r="F132" s="333" t="s">
        <v>24</v>
      </c>
      <c r="G132" s="334"/>
      <c r="H132" s="173"/>
      <c r="I132" s="80"/>
    </row>
    <row r="133" spans="1:9" ht="42.75" customHeight="1">
      <c r="A133" s="32"/>
      <c r="B133" s="340"/>
      <c r="C133" s="341"/>
      <c r="D133" s="33"/>
      <c r="E133" s="114">
        <v>746</v>
      </c>
      <c r="F133" s="333" t="s">
        <v>46</v>
      </c>
      <c r="G133" s="334"/>
      <c r="H133" s="173"/>
      <c r="I133" s="80"/>
    </row>
    <row r="134" spans="1:9" ht="42.75" customHeight="1">
      <c r="A134" s="32"/>
      <c r="B134" s="340"/>
      <c r="C134" s="341"/>
      <c r="D134" s="33"/>
      <c r="E134" s="114">
        <v>747</v>
      </c>
      <c r="F134" s="333" t="s">
        <v>25</v>
      </c>
      <c r="G134" s="334"/>
      <c r="H134" s="173"/>
      <c r="I134" s="80"/>
    </row>
    <row r="135" spans="1:9" ht="42.75" customHeight="1">
      <c r="A135" s="32"/>
      <c r="B135" s="340"/>
      <c r="C135" s="341"/>
      <c r="D135" s="71"/>
      <c r="E135" s="114">
        <v>748</v>
      </c>
      <c r="F135" s="333" t="s">
        <v>47</v>
      </c>
      <c r="G135" s="334"/>
      <c r="H135" s="173"/>
      <c r="I135" s="80"/>
    </row>
    <row r="136" spans="1:9" ht="42.75" customHeight="1">
      <c r="A136" s="114">
        <v>65</v>
      </c>
      <c r="B136" s="232" t="s">
        <v>34</v>
      </c>
      <c r="C136" s="233" t="s">
        <v>34</v>
      </c>
      <c r="D136" s="174"/>
      <c r="E136" s="114">
        <v>75</v>
      </c>
      <c r="F136" s="333" t="s">
        <v>26</v>
      </c>
      <c r="G136" s="334"/>
      <c r="H136" s="173"/>
      <c r="I136" s="80"/>
    </row>
    <row r="137" spans="1:9" ht="42.75" customHeight="1">
      <c r="A137" s="114">
        <v>66</v>
      </c>
      <c r="B137" s="232" t="s">
        <v>35</v>
      </c>
      <c r="C137" s="233" t="s">
        <v>35</v>
      </c>
      <c r="D137" s="173"/>
      <c r="E137" s="114">
        <v>76</v>
      </c>
      <c r="F137" s="333" t="s">
        <v>27</v>
      </c>
      <c r="G137" s="334"/>
      <c r="H137" s="173"/>
      <c r="I137" s="80"/>
    </row>
    <row r="138" spans="1:9" ht="42.75" customHeight="1">
      <c r="A138" s="114">
        <v>67</v>
      </c>
      <c r="B138" s="232" t="s">
        <v>36</v>
      </c>
      <c r="C138" s="233" t="s">
        <v>36</v>
      </c>
      <c r="D138" s="173"/>
      <c r="E138" s="114">
        <v>77</v>
      </c>
      <c r="F138" s="333" t="s">
        <v>28</v>
      </c>
      <c r="G138" s="334"/>
      <c r="H138" s="173"/>
      <c r="I138" s="80"/>
    </row>
    <row r="139" spans="1:9" ht="42.75" customHeight="1">
      <c r="A139" s="114">
        <v>68</v>
      </c>
      <c r="B139" s="232" t="s">
        <v>37</v>
      </c>
      <c r="C139" s="233" t="s">
        <v>37</v>
      </c>
      <c r="D139" s="173"/>
      <c r="E139" s="114">
        <v>78</v>
      </c>
      <c r="F139" s="333" t="s">
        <v>134</v>
      </c>
      <c r="G139" s="334"/>
      <c r="H139" s="173"/>
      <c r="I139" s="80"/>
    </row>
    <row r="140" spans="1:9" ht="42.75" customHeight="1">
      <c r="A140" s="114">
        <v>69</v>
      </c>
      <c r="B140" s="234" t="s">
        <v>135</v>
      </c>
      <c r="C140" s="235"/>
      <c r="D140" s="173"/>
      <c r="E140" s="114">
        <v>79</v>
      </c>
      <c r="F140" s="333" t="s">
        <v>129</v>
      </c>
      <c r="G140" s="334"/>
      <c r="H140" s="173"/>
      <c r="I140" s="80"/>
    </row>
    <row r="141" spans="1:9">
      <c r="A141" s="370" t="s">
        <v>295</v>
      </c>
      <c r="B141" s="371"/>
      <c r="C141" s="371"/>
      <c r="D141" s="371"/>
      <c r="E141" s="371"/>
      <c r="F141" s="371"/>
      <c r="G141" s="371"/>
      <c r="H141" s="371"/>
      <c r="I141" s="80"/>
    </row>
    <row r="142" spans="1:9" ht="27.75" customHeight="1">
      <c r="A142" s="114">
        <v>86</v>
      </c>
      <c r="B142" s="232" t="s">
        <v>303</v>
      </c>
      <c r="C142" s="233" t="s">
        <v>135</v>
      </c>
      <c r="D142" s="113">
        <f>SUM(D143:D146)</f>
        <v>0</v>
      </c>
      <c r="E142" s="114">
        <v>87</v>
      </c>
      <c r="F142" s="333" t="s">
        <v>303</v>
      </c>
      <c r="G142" s="334"/>
      <c r="H142" s="113">
        <f>SUM(H143:H146)</f>
        <v>0</v>
      </c>
      <c r="I142" s="80"/>
    </row>
    <row r="143" spans="1:9" ht="27.75" customHeight="1">
      <c r="A143" s="114"/>
      <c r="B143" s="232" t="s">
        <v>38</v>
      </c>
      <c r="C143" s="233" t="s">
        <v>135</v>
      </c>
      <c r="D143" s="173"/>
      <c r="E143" s="114"/>
      <c r="F143" s="232" t="s">
        <v>38</v>
      </c>
      <c r="G143" s="233" t="s">
        <v>135</v>
      </c>
      <c r="H143" s="173"/>
      <c r="I143" s="80"/>
    </row>
    <row r="144" spans="1:9" ht="27.75" customHeight="1">
      <c r="A144" s="114"/>
      <c r="B144" s="232" t="s">
        <v>39</v>
      </c>
      <c r="C144" s="233" t="s">
        <v>135</v>
      </c>
      <c r="D144" s="173"/>
      <c r="E144" s="114"/>
      <c r="F144" s="232" t="s">
        <v>39</v>
      </c>
      <c r="G144" s="233" t="s">
        <v>135</v>
      </c>
      <c r="H144" s="173"/>
      <c r="I144" s="80"/>
    </row>
    <row r="145" spans="1:9" ht="27.75" customHeight="1">
      <c r="A145" s="114"/>
      <c r="B145" s="232" t="s">
        <v>42</v>
      </c>
      <c r="C145" s="233" t="s">
        <v>135</v>
      </c>
      <c r="D145" s="173"/>
      <c r="E145" s="114"/>
      <c r="F145" s="232" t="s">
        <v>42</v>
      </c>
      <c r="G145" s="233" t="s">
        <v>135</v>
      </c>
      <c r="H145" s="173"/>
      <c r="I145" s="80"/>
    </row>
    <row r="146" spans="1:9" ht="27.75" customHeight="1">
      <c r="A146" s="114"/>
      <c r="B146" s="366" t="s">
        <v>293</v>
      </c>
      <c r="C146" s="367" t="s">
        <v>135</v>
      </c>
      <c r="D146" s="173"/>
      <c r="E146" s="114"/>
      <c r="F146" s="366" t="s">
        <v>293</v>
      </c>
      <c r="G146" s="367" t="s">
        <v>135</v>
      </c>
      <c r="H146" s="173"/>
      <c r="I146" s="80"/>
    </row>
    <row r="147" spans="1:9" ht="6" customHeight="1">
      <c r="A147" s="115"/>
      <c r="C147" s="116"/>
      <c r="D147" s="116"/>
      <c r="E147" s="116"/>
      <c r="F147" s="115"/>
      <c r="G147" s="110"/>
      <c r="H147" s="117"/>
      <c r="I147" s="80"/>
    </row>
    <row r="148" spans="1:9" ht="15.75">
      <c r="A148" s="368" t="s">
        <v>294</v>
      </c>
      <c r="B148" s="368"/>
      <c r="C148" s="368"/>
      <c r="D148" s="118">
        <f>SUM(D123:D140)+SUM(D143:D146)</f>
        <v>0</v>
      </c>
      <c r="E148" s="369" t="s">
        <v>294</v>
      </c>
      <c r="F148" s="369"/>
      <c r="G148" s="369"/>
      <c r="H148" s="119">
        <f>SUM(H123:H140)+SUM(H143:H146)</f>
        <v>0</v>
      </c>
      <c r="I148" s="80"/>
    </row>
    <row r="149" spans="1:9" ht="5.25" customHeight="1">
      <c r="A149" s="81"/>
      <c r="C149" s="80"/>
      <c r="D149" s="80"/>
      <c r="F149" s="81"/>
      <c r="G149" s="80"/>
      <c r="I149" s="80"/>
    </row>
    <row r="150" spans="1:9">
      <c r="A150" s="81"/>
      <c r="B150" s="120">
        <f>B28</f>
        <v>0</v>
      </c>
      <c r="C150" s="80"/>
      <c r="D150" s="80"/>
      <c r="E150" s="80">
        <f>H27</f>
        <v>0</v>
      </c>
      <c r="F150" s="81"/>
      <c r="G150" s="80"/>
      <c r="H150" s="81" t="s">
        <v>299</v>
      </c>
      <c r="I150" s="80"/>
    </row>
    <row r="151" spans="1:9" ht="8.25" customHeight="1">
      <c r="A151" s="80"/>
      <c r="B151" s="80"/>
      <c r="C151" s="80"/>
      <c r="D151" s="80"/>
      <c r="E151" s="80"/>
      <c r="F151" s="80"/>
      <c r="G151" s="80"/>
      <c r="H151" s="81"/>
      <c r="I151" s="80"/>
    </row>
    <row r="152" spans="1:9" ht="15.75" customHeight="1" thickBot="1">
      <c r="A152" s="199" t="s">
        <v>120</v>
      </c>
      <c r="B152" s="199"/>
      <c r="C152" s="199"/>
      <c r="D152" s="199"/>
      <c r="E152" s="199"/>
      <c r="F152" s="199"/>
      <c r="G152" s="199"/>
      <c r="H152" s="199"/>
      <c r="I152" s="199"/>
    </row>
    <row r="153" spans="1:9" ht="15" customHeight="1">
      <c r="A153" s="236" t="s">
        <v>241</v>
      </c>
      <c r="B153" s="237"/>
      <c r="C153" s="237"/>
      <c r="D153" s="237"/>
      <c r="E153" s="237"/>
      <c r="F153" s="237"/>
      <c r="G153" s="237"/>
      <c r="H153" s="237"/>
      <c r="I153" s="238"/>
    </row>
    <row r="154" spans="1:9" ht="15.75" customHeight="1" thickBot="1">
      <c r="A154" s="364" t="s">
        <v>205</v>
      </c>
      <c r="B154" s="364"/>
      <c r="C154" s="364"/>
      <c r="D154" s="364"/>
      <c r="E154" s="364"/>
      <c r="F154" s="364"/>
      <c r="G154" s="364"/>
      <c r="H154" s="364"/>
      <c r="I154" s="365"/>
    </row>
    <row r="155" spans="1:9" ht="76.5" customHeight="1" thickBot="1">
      <c r="A155" s="121"/>
      <c r="B155" s="121" t="s">
        <v>161</v>
      </c>
      <c r="C155" s="121" t="s">
        <v>162</v>
      </c>
      <c r="D155" s="122" t="s">
        <v>163</v>
      </c>
      <c r="E155" s="121" t="s">
        <v>164</v>
      </c>
      <c r="F155" s="121" t="s">
        <v>165</v>
      </c>
      <c r="G155" s="123" t="s">
        <v>217</v>
      </c>
      <c r="H155" s="124" t="s">
        <v>218</v>
      </c>
      <c r="I155" s="123" t="s">
        <v>240</v>
      </c>
    </row>
    <row r="156" spans="1:9">
      <c r="A156" s="125" t="s">
        <v>166</v>
      </c>
      <c r="B156" s="66"/>
      <c r="C156" s="66"/>
      <c r="D156" s="67"/>
      <c r="E156" s="66"/>
      <c r="F156" s="66"/>
      <c r="G156" s="164"/>
      <c r="H156" s="164"/>
      <c r="I156" s="164"/>
    </row>
    <row r="157" spans="1:9">
      <c r="A157" s="126" t="s">
        <v>167</v>
      </c>
      <c r="B157" s="68"/>
      <c r="C157" s="68"/>
      <c r="D157" s="127"/>
      <c r="E157" s="68"/>
      <c r="F157" s="68"/>
      <c r="G157" s="165"/>
      <c r="H157" s="165"/>
      <c r="I157" s="165"/>
    </row>
    <row r="158" spans="1:9" ht="15.75" thickBot="1">
      <c r="A158" s="128" t="s">
        <v>168</v>
      </c>
      <c r="B158" s="69"/>
      <c r="C158" s="69"/>
      <c r="D158" s="129"/>
      <c r="E158" s="69"/>
      <c r="F158" s="69"/>
      <c r="G158" s="166"/>
      <c r="H158" s="166"/>
      <c r="I158" s="166"/>
    </row>
    <row r="159" spans="1:9" ht="15.75" thickBot="1">
      <c r="A159" s="70"/>
      <c r="B159" s="90"/>
      <c r="C159" s="90"/>
      <c r="D159" s="90"/>
      <c r="E159" s="90"/>
      <c r="F159" s="80"/>
      <c r="G159" s="80"/>
      <c r="H159" s="81"/>
      <c r="I159" s="80"/>
    </row>
    <row r="160" spans="1:9">
      <c r="A160" s="236" t="s">
        <v>242</v>
      </c>
      <c r="B160" s="237"/>
      <c r="C160" s="237"/>
      <c r="D160" s="237"/>
      <c r="E160" s="237"/>
      <c r="F160" s="237"/>
      <c r="G160" s="237"/>
      <c r="H160" s="237"/>
      <c r="I160" s="238"/>
    </row>
    <row r="161" spans="1:9" ht="15.75" thickBot="1">
      <c r="A161" s="361" t="s">
        <v>206</v>
      </c>
      <c r="B161" s="362"/>
      <c r="C161" s="362"/>
      <c r="D161" s="362"/>
      <c r="E161" s="362"/>
      <c r="F161" s="362"/>
      <c r="G161" s="362"/>
      <c r="H161" s="362"/>
      <c r="I161" s="363"/>
    </row>
    <row r="162" spans="1:9" ht="76.5" customHeight="1" thickTop="1" thickBot="1">
      <c r="A162" s="130"/>
      <c r="B162" s="130" t="s">
        <v>161</v>
      </c>
      <c r="C162" s="130" t="s">
        <v>162</v>
      </c>
      <c r="D162" s="131" t="s">
        <v>163</v>
      </c>
      <c r="E162" s="130" t="s">
        <v>164</v>
      </c>
      <c r="F162" s="130" t="s">
        <v>165</v>
      </c>
      <c r="G162" s="132" t="s">
        <v>217</v>
      </c>
      <c r="H162" s="133" t="s">
        <v>218</v>
      </c>
      <c r="I162" s="132" t="s">
        <v>240</v>
      </c>
    </row>
    <row r="163" spans="1:9">
      <c r="A163" s="125" t="s">
        <v>166</v>
      </c>
      <c r="B163" s="66"/>
      <c r="C163" s="66"/>
      <c r="D163" s="67"/>
      <c r="E163" s="66"/>
      <c r="F163" s="66"/>
      <c r="G163" s="164"/>
      <c r="H163" s="164"/>
      <c r="I163" s="164"/>
    </row>
    <row r="164" spans="1:9">
      <c r="A164" s="126" t="s">
        <v>167</v>
      </c>
      <c r="B164" s="68"/>
      <c r="C164" s="68"/>
      <c r="D164" s="127"/>
      <c r="E164" s="68"/>
      <c r="F164" s="68"/>
      <c r="G164" s="165"/>
      <c r="H164" s="165"/>
      <c r="I164" s="165"/>
    </row>
    <row r="165" spans="1:9" ht="15.75" thickBot="1">
      <c r="A165" s="128" t="s">
        <v>168</v>
      </c>
      <c r="B165" s="69"/>
      <c r="C165" s="69"/>
      <c r="D165" s="129"/>
      <c r="E165" s="69"/>
      <c r="F165" s="69"/>
      <c r="G165" s="166"/>
      <c r="H165" s="166"/>
      <c r="I165" s="166"/>
    </row>
    <row r="166" spans="1:9" ht="3.75" customHeight="1">
      <c r="A166" s="70"/>
      <c r="B166" s="70"/>
      <c r="C166" s="70"/>
      <c r="D166" s="70"/>
      <c r="E166" s="70"/>
      <c r="F166" s="70"/>
      <c r="G166" s="82"/>
      <c r="H166" s="91"/>
      <c r="I166" s="82"/>
    </row>
    <row r="167" spans="1:9" ht="8.25" customHeight="1">
      <c r="A167" s="134"/>
      <c r="B167" s="135"/>
      <c r="C167" s="135"/>
      <c r="D167" s="135"/>
      <c r="E167" s="135"/>
      <c r="F167" s="135"/>
      <c r="G167" s="135"/>
      <c r="H167" s="136"/>
      <c r="I167" s="135"/>
    </row>
    <row r="168" spans="1:9" ht="15.75" thickBot="1">
      <c r="A168" s="326" t="s">
        <v>245</v>
      </c>
      <c r="B168" s="326"/>
      <c r="C168" s="326"/>
      <c r="D168" s="326"/>
      <c r="E168" s="326"/>
      <c r="F168" s="326"/>
      <c r="G168" s="135"/>
      <c r="H168" s="136"/>
      <c r="I168" s="135"/>
    </row>
    <row r="169" spans="1:9" ht="20.25" customHeight="1" thickBot="1">
      <c r="A169" s="308" t="s">
        <v>291</v>
      </c>
      <c r="B169" s="309"/>
      <c r="C169" s="309"/>
      <c r="D169" s="309"/>
      <c r="E169" s="310"/>
      <c r="F169" s="72"/>
      <c r="G169" s="80"/>
      <c r="H169" s="81"/>
      <c r="I169" s="80"/>
    </row>
    <row r="170" spans="1:9" ht="26.25" customHeight="1" thickBot="1">
      <c r="A170" s="308" t="s">
        <v>292</v>
      </c>
      <c r="B170" s="309"/>
      <c r="C170" s="309"/>
      <c r="D170" s="309"/>
      <c r="E170" s="310"/>
      <c r="F170" s="72"/>
      <c r="G170" s="80"/>
      <c r="H170" s="81"/>
      <c r="I170" s="80"/>
    </row>
    <row r="171" spans="1:9" ht="15.75" thickBot="1">
      <c r="A171" s="138"/>
      <c r="B171" s="138"/>
      <c r="C171" s="138"/>
      <c r="D171" s="138"/>
      <c r="E171" s="138"/>
      <c r="F171" s="139"/>
      <c r="G171" s="80"/>
      <c r="H171" s="81"/>
      <c r="I171" s="80"/>
    </row>
    <row r="172" spans="1:9" ht="32.25" customHeight="1" thickBot="1">
      <c r="A172" s="311" t="s">
        <v>198</v>
      </c>
      <c r="B172" s="312"/>
      <c r="C172" s="312"/>
      <c r="D172" s="312"/>
      <c r="E172" s="313"/>
      <c r="F172" s="137">
        <f>((F169*6)+(F170*4))/10</f>
        <v>0</v>
      </c>
      <c r="G172" s="80"/>
      <c r="H172" s="81"/>
      <c r="I172" s="80"/>
    </row>
    <row r="173" spans="1:9" ht="3" customHeight="1" thickBot="1">
      <c r="A173" s="140"/>
      <c r="B173" s="141"/>
      <c r="C173" s="141"/>
      <c r="D173" s="141"/>
      <c r="E173" s="141"/>
      <c r="F173" s="141"/>
      <c r="G173" s="80"/>
      <c r="H173" s="81"/>
      <c r="I173" s="80"/>
    </row>
    <row r="174" spans="1:9" ht="15.75" thickBot="1">
      <c r="A174" s="314" t="s">
        <v>219</v>
      </c>
      <c r="B174" s="315"/>
      <c r="C174" s="315"/>
      <c r="D174" s="315"/>
      <c r="E174" s="315"/>
      <c r="F174" s="315"/>
      <c r="G174" s="315"/>
      <c r="H174" s="316"/>
      <c r="I174" s="80"/>
    </row>
    <row r="175" spans="1:9" ht="36.75" customHeight="1" thickBot="1">
      <c r="A175" s="317" t="s">
        <v>110</v>
      </c>
      <c r="B175" s="318"/>
      <c r="C175" s="321" t="s">
        <v>220</v>
      </c>
      <c r="D175" s="323" t="s">
        <v>40</v>
      </c>
      <c r="E175" s="324"/>
      <c r="F175" s="325"/>
      <c r="G175" s="359" t="s">
        <v>158</v>
      </c>
      <c r="H175" s="360"/>
      <c r="I175" s="80"/>
    </row>
    <row r="176" spans="1:9" ht="59.25" customHeight="1" thickBot="1">
      <c r="A176" s="319"/>
      <c r="B176" s="320"/>
      <c r="C176" s="322"/>
      <c r="D176" s="142" t="s">
        <v>121</v>
      </c>
      <c r="E176" s="142" t="s">
        <v>122</v>
      </c>
      <c r="F176" s="143" t="s">
        <v>123</v>
      </c>
      <c r="G176" s="142" t="s">
        <v>124</v>
      </c>
      <c r="H176" s="142" t="s">
        <v>209</v>
      </c>
      <c r="I176" s="80"/>
    </row>
    <row r="177" spans="1:9">
      <c r="A177" s="241" t="s">
        <v>159</v>
      </c>
      <c r="B177" s="242"/>
      <c r="C177" s="305"/>
      <c r="D177" s="253">
        <f>F172</f>
        <v>0</v>
      </c>
      <c r="E177" s="253"/>
      <c r="F177" s="250">
        <f>C177*D177*E177</f>
        <v>0</v>
      </c>
      <c r="G177" s="296"/>
      <c r="H177" s="296"/>
      <c r="I177" s="80"/>
    </row>
    <row r="178" spans="1:9" ht="15.75" thickBot="1">
      <c r="A178" s="243"/>
      <c r="B178" s="244"/>
      <c r="C178" s="306"/>
      <c r="D178" s="254"/>
      <c r="E178" s="254"/>
      <c r="F178" s="251"/>
      <c r="G178" s="297"/>
      <c r="H178" s="297"/>
      <c r="I178" s="80"/>
    </row>
    <row r="179" spans="1:9" ht="9.75" hidden="1" customHeight="1" thickBot="1">
      <c r="A179" s="245"/>
      <c r="B179" s="246"/>
      <c r="C179" s="307"/>
      <c r="D179" s="254"/>
      <c r="E179" s="254"/>
      <c r="F179" s="252"/>
      <c r="G179" s="298"/>
      <c r="H179" s="298"/>
      <c r="I179" s="80"/>
    </row>
    <row r="180" spans="1:9">
      <c r="A180" s="299" t="s">
        <v>304</v>
      </c>
      <c r="B180" s="300"/>
      <c r="C180" s="305"/>
      <c r="D180" s="254"/>
      <c r="E180" s="254"/>
      <c r="F180" s="250">
        <f>C180*D177*E177</f>
        <v>0</v>
      </c>
      <c r="G180" s="296"/>
      <c r="H180" s="296"/>
      <c r="I180" s="80"/>
    </row>
    <row r="181" spans="1:9">
      <c r="A181" s="301"/>
      <c r="B181" s="302"/>
      <c r="C181" s="306"/>
      <c r="D181" s="254"/>
      <c r="E181" s="254"/>
      <c r="F181" s="251"/>
      <c r="G181" s="297"/>
      <c r="H181" s="297"/>
      <c r="I181" s="80"/>
    </row>
    <row r="182" spans="1:9" ht="13.5" customHeight="1" thickBot="1">
      <c r="A182" s="303"/>
      <c r="B182" s="304"/>
      <c r="C182" s="307"/>
      <c r="D182" s="254"/>
      <c r="E182" s="254"/>
      <c r="F182" s="252"/>
      <c r="G182" s="298"/>
      <c r="H182" s="298"/>
      <c r="I182" s="80"/>
    </row>
    <row r="183" spans="1:9" ht="14.25" customHeight="1">
      <c r="A183" s="241" t="s">
        <v>160</v>
      </c>
      <c r="B183" s="242"/>
      <c r="C183" s="305"/>
      <c r="D183" s="254"/>
      <c r="E183" s="254"/>
      <c r="F183" s="250">
        <f>C183*D177*E177</f>
        <v>0</v>
      </c>
      <c r="G183" s="296"/>
      <c r="H183" s="296"/>
      <c r="I183" s="144"/>
    </row>
    <row r="184" spans="1:9" ht="14.25" customHeight="1">
      <c r="A184" s="243"/>
      <c r="B184" s="244"/>
      <c r="C184" s="306"/>
      <c r="D184" s="254"/>
      <c r="E184" s="254"/>
      <c r="F184" s="251"/>
      <c r="G184" s="297"/>
      <c r="H184" s="297"/>
      <c r="I184" s="80"/>
    </row>
    <row r="185" spans="1:9" ht="8.25" customHeight="1" thickBot="1">
      <c r="A185" s="245"/>
      <c r="B185" s="246"/>
      <c r="C185" s="307"/>
      <c r="D185" s="254"/>
      <c r="E185" s="254"/>
      <c r="F185" s="252"/>
      <c r="G185" s="298"/>
      <c r="H185" s="298"/>
      <c r="I185" s="80"/>
    </row>
    <row r="186" spans="1:9" ht="9.75" customHeight="1">
      <c r="A186" s="241" t="s">
        <v>41</v>
      </c>
      <c r="B186" s="242"/>
      <c r="C186" s="247">
        <f>SUM(C177:C185)</f>
        <v>0</v>
      </c>
      <c r="D186" s="254"/>
      <c r="E186" s="254"/>
      <c r="F186" s="250">
        <f>SUM(F177:F185)</f>
        <v>0</v>
      </c>
      <c r="G186" s="250">
        <f>SUM(G177:G185)</f>
        <v>0</v>
      </c>
      <c r="H186" s="250">
        <f>SUM(H177:H185)</f>
        <v>0</v>
      </c>
      <c r="I186" s="80"/>
    </row>
    <row r="187" spans="1:9" ht="9.75" customHeight="1">
      <c r="A187" s="243"/>
      <c r="B187" s="244"/>
      <c r="C187" s="248"/>
      <c r="D187" s="254"/>
      <c r="E187" s="254"/>
      <c r="F187" s="251"/>
      <c r="G187" s="251"/>
      <c r="H187" s="251"/>
      <c r="I187" s="80"/>
    </row>
    <row r="188" spans="1:9" ht="9.75" customHeight="1" thickBot="1">
      <c r="A188" s="245"/>
      <c r="B188" s="246"/>
      <c r="C188" s="249"/>
      <c r="D188" s="255"/>
      <c r="E188" s="255"/>
      <c r="F188" s="252"/>
      <c r="G188" s="252"/>
      <c r="H188" s="252"/>
      <c r="I188" s="80"/>
    </row>
    <row r="189" spans="1:9" ht="9.75" customHeight="1" thickBot="1">
      <c r="A189" s="145"/>
      <c r="B189" s="145"/>
      <c r="C189" s="145"/>
      <c r="D189" s="145"/>
      <c r="E189" s="145"/>
      <c r="F189" s="145"/>
      <c r="G189" s="145"/>
      <c r="H189" s="89"/>
      <c r="I189" s="80"/>
    </row>
    <row r="190" spans="1:9" ht="90.75" thickBot="1">
      <c r="A190" s="145"/>
      <c r="B190" s="145"/>
      <c r="C190" s="146" t="s">
        <v>221</v>
      </c>
      <c r="D190" s="146" t="s">
        <v>187</v>
      </c>
      <c r="E190" s="146" t="s">
        <v>121</v>
      </c>
      <c r="F190" s="146" t="s">
        <v>122</v>
      </c>
      <c r="G190" s="147" t="s">
        <v>123</v>
      </c>
      <c r="H190" s="146" t="s">
        <v>124</v>
      </c>
      <c r="I190" s="146" t="s">
        <v>209</v>
      </c>
    </row>
    <row r="191" spans="1:9" ht="36.75" customHeight="1" thickBot="1">
      <c r="A191" s="239" t="s">
        <v>305</v>
      </c>
      <c r="B191" s="240"/>
      <c r="C191" s="167"/>
      <c r="D191" s="168"/>
      <c r="E191" s="167" t="s">
        <v>306</v>
      </c>
      <c r="F191" s="168"/>
      <c r="G191" s="142" t="e">
        <f>D191*E191*F191</f>
        <v>#VALUE!</v>
      </c>
      <c r="H191" s="169"/>
      <c r="I191" s="168"/>
    </row>
    <row r="192" spans="1:9" ht="0.75" customHeight="1">
      <c r="A192" s="145"/>
      <c r="B192" s="145"/>
      <c r="C192" s="145"/>
      <c r="D192" s="145"/>
      <c r="E192" s="145"/>
      <c r="F192" s="145"/>
      <c r="G192" s="145"/>
      <c r="H192" s="89"/>
      <c r="I192" s="80"/>
    </row>
    <row r="193" spans="1:9" ht="0.75" customHeight="1">
      <c r="A193" s="228" t="s">
        <v>171</v>
      </c>
      <c r="B193" s="229"/>
      <c r="C193" s="229"/>
      <c r="D193" s="229"/>
      <c r="E193" s="229"/>
      <c r="F193" s="229"/>
      <c r="G193" s="229"/>
      <c r="H193" s="229"/>
      <c r="I193" s="229"/>
    </row>
    <row r="194" spans="1:9">
      <c r="A194" s="228"/>
      <c r="B194" s="229"/>
      <c r="C194" s="229"/>
      <c r="D194" s="229"/>
      <c r="E194" s="229"/>
      <c r="F194" s="229"/>
      <c r="G194" s="229"/>
      <c r="H194" s="229"/>
      <c r="I194" s="229"/>
    </row>
    <row r="195" spans="1:9" ht="12" customHeight="1" thickBot="1">
      <c r="A195" s="88"/>
      <c r="B195" s="80"/>
      <c r="C195" s="80"/>
      <c r="D195" s="80"/>
      <c r="E195" s="80"/>
      <c r="F195" s="80"/>
      <c r="G195" s="145"/>
      <c r="H195" s="148"/>
      <c r="I195" s="80"/>
    </row>
    <row r="196" spans="1:9" ht="51.75" customHeight="1" thickBot="1">
      <c r="A196" s="149"/>
      <c r="B196" s="150"/>
      <c r="C196" s="200" t="s">
        <v>200</v>
      </c>
      <c r="D196" s="201"/>
      <c r="E196" s="150"/>
      <c r="F196" s="200" t="s">
        <v>186</v>
      </c>
      <c r="G196" s="201"/>
      <c r="H196" s="151"/>
      <c r="I196" s="80"/>
    </row>
    <row r="197" spans="1:9">
      <c r="A197" s="241" t="s">
        <v>169</v>
      </c>
      <c r="B197" s="242"/>
      <c r="C197" s="327"/>
      <c r="D197" s="328"/>
      <c r="E197" s="150"/>
      <c r="F197" s="241">
        <f>3*36*F172</f>
        <v>0</v>
      </c>
      <c r="G197" s="242"/>
      <c r="H197" s="151"/>
      <c r="I197" s="80"/>
    </row>
    <row r="198" spans="1:9" ht="15.75" thickBot="1">
      <c r="A198" s="245"/>
      <c r="B198" s="246"/>
      <c r="C198" s="329"/>
      <c r="D198" s="330"/>
      <c r="E198" s="150"/>
      <c r="F198" s="245"/>
      <c r="G198" s="246"/>
      <c r="H198" s="151"/>
      <c r="I198" s="80"/>
    </row>
    <row r="199" spans="1:9" ht="6.75" customHeight="1">
      <c r="A199" s="152"/>
      <c r="B199" s="152"/>
      <c r="C199" s="152"/>
      <c r="D199" s="152"/>
      <c r="E199" s="152"/>
      <c r="F199" s="152"/>
      <c r="G199" s="153"/>
      <c r="H199" s="151"/>
      <c r="I199" s="80"/>
    </row>
    <row r="200" spans="1:9">
      <c r="A200" s="149" t="s">
        <v>170</v>
      </c>
      <c r="B200" s="150"/>
      <c r="C200" s="150"/>
      <c r="D200" s="150"/>
      <c r="E200" s="150"/>
      <c r="F200" s="150"/>
      <c r="G200" s="150"/>
      <c r="H200" s="151"/>
      <c r="I200" s="80"/>
    </row>
    <row r="201" spans="1:9" ht="8.25" customHeight="1" thickBot="1">
      <c r="A201" s="80"/>
      <c r="B201" s="111"/>
      <c r="C201" s="80"/>
      <c r="D201" s="80"/>
      <c r="E201" s="80"/>
      <c r="F201" s="80"/>
      <c r="G201" s="80"/>
      <c r="H201" s="81"/>
      <c r="I201" s="145"/>
    </row>
    <row r="202" spans="1:9" ht="15.75" thickBot="1">
      <c r="A202" s="213" t="s">
        <v>199</v>
      </c>
      <c r="B202" s="214"/>
      <c r="C202" s="214"/>
      <c r="D202" s="214"/>
      <c r="E202" s="215"/>
      <c r="F202" s="222" t="s">
        <v>185</v>
      </c>
      <c r="G202" s="223"/>
      <c r="H202" s="81"/>
      <c r="I202" s="145"/>
    </row>
    <row r="203" spans="1:9">
      <c r="A203" s="216"/>
      <c r="B203" s="217"/>
      <c r="C203" s="217"/>
      <c r="D203" s="217"/>
      <c r="E203" s="218"/>
      <c r="F203" s="224">
        <f>IF(C197&gt;F197,F197*0.53,C197*0.53)</f>
        <v>0</v>
      </c>
      <c r="G203" s="225"/>
      <c r="H203" s="81"/>
      <c r="I203" s="145"/>
    </row>
    <row r="204" spans="1:9" ht="15.75" thickBot="1">
      <c r="A204" s="219"/>
      <c r="B204" s="220"/>
      <c r="C204" s="220"/>
      <c r="D204" s="220"/>
      <c r="E204" s="221"/>
      <c r="F204" s="226"/>
      <c r="G204" s="227"/>
      <c r="H204" s="81"/>
      <c r="I204" s="145"/>
    </row>
    <row r="205" spans="1:9">
      <c r="A205" s="80"/>
      <c r="B205" s="80"/>
      <c r="C205" s="80"/>
      <c r="D205" s="80"/>
      <c r="E205" s="80"/>
      <c r="F205" s="80"/>
      <c r="G205" s="92" t="s">
        <v>136</v>
      </c>
      <c r="H205" s="102">
        <f>H27</f>
        <v>0</v>
      </c>
      <c r="I205" s="80" t="s">
        <v>302</v>
      </c>
    </row>
    <row r="206" spans="1:9">
      <c r="A206" s="202">
        <f>B28</f>
        <v>0</v>
      </c>
      <c r="B206" s="203"/>
      <c r="C206" s="111"/>
      <c r="D206" s="92"/>
      <c r="E206" s="101"/>
      <c r="F206" s="102"/>
      <c r="I206" s="145"/>
    </row>
    <row r="207" spans="1:9" ht="9" customHeight="1">
      <c r="A207" s="81"/>
      <c r="B207" s="110"/>
      <c r="C207" s="80"/>
      <c r="D207" s="80"/>
      <c r="E207" s="80"/>
      <c r="F207" s="81"/>
      <c r="G207" s="80"/>
      <c r="H207" s="81"/>
      <c r="I207" s="80"/>
    </row>
    <row r="208" spans="1:9" ht="18.75" thickBot="1">
      <c r="A208" s="199" t="s">
        <v>243</v>
      </c>
      <c r="B208" s="199"/>
      <c r="C208" s="199"/>
      <c r="D208" s="199"/>
      <c r="E208" s="199"/>
      <c r="F208" s="199"/>
      <c r="G208" s="199"/>
      <c r="H208" s="199"/>
      <c r="I208" s="199"/>
    </row>
    <row r="209" spans="1:9" ht="8.25" customHeight="1">
      <c r="A209" s="236"/>
      <c r="B209" s="237"/>
      <c r="C209" s="237"/>
      <c r="D209" s="237"/>
      <c r="E209" s="237"/>
      <c r="F209" s="237"/>
      <c r="G209" s="237"/>
      <c r="H209" s="237"/>
      <c r="I209" s="238"/>
    </row>
    <row r="210" spans="1:9" ht="15.75" thickBot="1">
      <c r="A210" s="364" t="s">
        <v>244</v>
      </c>
      <c r="B210" s="364"/>
      <c r="C210" s="364"/>
      <c r="D210" s="364"/>
      <c r="E210" s="364"/>
      <c r="F210" s="364"/>
      <c r="G210" s="364"/>
      <c r="H210" s="364"/>
      <c r="I210" s="365"/>
    </row>
    <row r="211" spans="1:9" ht="60.75" thickBot="1">
      <c r="A211" s="121"/>
      <c r="B211" s="121" t="s">
        <v>161</v>
      </c>
      <c r="C211" s="121" t="s">
        <v>162</v>
      </c>
      <c r="D211" s="122" t="s">
        <v>163</v>
      </c>
      <c r="E211" s="121" t="s">
        <v>164</v>
      </c>
      <c r="F211" s="121" t="s">
        <v>165</v>
      </c>
      <c r="G211" s="123" t="s">
        <v>217</v>
      </c>
      <c r="H211" s="124" t="s">
        <v>218</v>
      </c>
      <c r="I211" s="123" t="s">
        <v>240</v>
      </c>
    </row>
    <row r="212" spans="1:9">
      <c r="A212" s="125" t="s">
        <v>166</v>
      </c>
      <c r="B212" s="73"/>
      <c r="C212" s="73"/>
      <c r="D212" s="74"/>
      <c r="E212" s="73"/>
      <c r="F212" s="73"/>
      <c r="G212" s="170"/>
      <c r="H212" s="170"/>
      <c r="I212" s="164"/>
    </row>
    <row r="213" spans="1:9">
      <c r="A213" s="126" t="s">
        <v>167</v>
      </c>
      <c r="B213" s="75"/>
      <c r="C213" s="75"/>
      <c r="D213" s="154"/>
      <c r="E213" s="75"/>
      <c r="F213" s="75"/>
      <c r="G213" s="171"/>
      <c r="H213" s="171"/>
      <c r="I213" s="165"/>
    </row>
    <row r="214" spans="1:9" ht="15.75" thickBot="1">
      <c r="A214" s="128" t="s">
        <v>168</v>
      </c>
      <c r="B214" s="76"/>
      <c r="C214" s="76"/>
      <c r="D214" s="155"/>
      <c r="E214" s="76"/>
      <c r="F214" s="76"/>
      <c r="G214" s="172"/>
      <c r="H214" s="172"/>
      <c r="I214" s="166"/>
    </row>
    <row r="215" spans="1:9" ht="6" customHeight="1" thickBot="1">
      <c r="A215" s="70"/>
      <c r="B215" s="90"/>
      <c r="C215" s="90"/>
      <c r="D215" s="90"/>
      <c r="E215" s="90"/>
      <c r="F215" s="80"/>
      <c r="G215" s="80"/>
      <c r="H215" s="81"/>
      <c r="I215" s="80"/>
    </row>
    <row r="216" spans="1:9">
      <c r="A216" s="236" t="s">
        <v>242</v>
      </c>
      <c r="B216" s="237"/>
      <c r="C216" s="237"/>
      <c r="D216" s="237"/>
      <c r="E216" s="237"/>
      <c r="F216" s="237"/>
      <c r="G216" s="237"/>
      <c r="H216" s="237"/>
      <c r="I216" s="238"/>
    </row>
    <row r="217" spans="1:9" ht="15.75" thickBot="1">
      <c r="A217" s="361" t="s">
        <v>206</v>
      </c>
      <c r="B217" s="362"/>
      <c r="C217" s="362"/>
      <c r="D217" s="362"/>
      <c r="E217" s="362"/>
      <c r="F217" s="362"/>
      <c r="G217" s="362"/>
      <c r="H217" s="362"/>
      <c r="I217" s="363"/>
    </row>
    <row r="218" spans="1:9" ht="61.5" thickTop="1" thickBot="1">
      <c r="A218" s="130"/>
      <c r="B218" s="130" t="s">
        <v>161</v>
      </c>
      <c r="C218" s="130" t="s">
        <v>162</v>
      </c>
      <c r="D218" s="131" t="s">
        <v>163</v>
      </c>
      <c r="E218" s="130" t="s">
        <v>164</v>
      </c>
      <c r="F218" s="130" t="s">
        <v>165</v>
      </c>
      <c r="G218" s="132" t="s">
        <v>217</v>
      </c>
      <c r="H218" s="133" t="s">
        <v>218</v>
      </c>
      <c r="I218" s="132" t="s">
        <v>240</v>
      </c>
    </row>
    <row r="219" spans="1:9">
      <c r="A219" s="125" t="s">
        <v>166</v>
      </c>
      <c r="B219" s="73"/>
      <c r="C219" s="73"/>
      <c r="D219" s="74"/>
      <c r="E219" s="73"/>
      <c r="F219" s="73"/>
      <c r="G219" s="170"/>
      <c r="H219" s="170"/>
      <c r="I219" s="164"/>
    </row>
    <row r="220" spans="1:9">
      <c r="A220" s="126" t="s">
        <v>167</v>
      </c>
      <c r="B220" s="75"/>
      <c r="C220" s="75"/>
      <c r="D220" s="154"/>
      <c r="E220" s="75"/>
      <c r="F220" s="75"/>
      <c r="G220" s="171"/>
      <c r="H220" s="171"/>
      <c r="I220" s="165"/>
    </row>
    <row r="221" spans="1:9" ht="15.75" thickBot="1">
      <c r="A221" s="128" t="s">
        <v>168</v>
      </c>
      <c r="B221" s="76"/>
      <c r="C221" s="76"/>
      <c r="D221" s="155"/>
      <c r="E221" s="76"/>
      <c r="F221" s="76"/>
      <c r="G221" s="172"/>
      <c r="H221" s="172"/>
      <c r="I221" s="166"/>
    </row>
    <row r="222" spans="1:9" ht="12" customHeight="1">
      <c r="A222" s="134"/>
      <c r="B222" s="135"/>
      <c r="C222" s="135"/>
      <c r="D222" s="135"/>
      <c r="E222" s="135"/>
      <c r="F222" s="135"/>
      <c r="G222" s="135"/>
      <c r="H222" s="136"/>
      <c r="I222" s="135"/>
    </row>
    <row r="223" spans="1:9" ht="15.75" thickBot="1">
      <c r="A223" s="326" t="s">
        <v>246</v>
      </c>
      <c r="B223" s="326"/>
      <c r="C223" s="326"/>
      <c r="D223" s="326"/>
      <c r="E223" s="326"/>
      <c r="F223" s="326"/>
      <c r="G223" s="135"/>
      <c r="H223" s="136"/>
      <c r="I223" s="135"/>
    </row>
    <row r="224" spans="1:9" ht="30.75" customHeight="1" thickBot="1">
      <c r="A224" s="308" t="s">
        <v>291</v>
      </c>
      <c r="B224" s="309"/>
      <c r="C224" s="309"/>
      <c r="D224" s="309"/>
      <c r="E224" s="310"/>
      <c r="F224" s="72"/>
      <c r="G224" s="80"/>
      <c r="H224" s="81"/>
      <c r="I224" s="80"/>
    </row>
    <row r="225" spans="1:9" ht="30.75" customHeight="1" thickBot="1">
      <c r="A225" s="308" t="s">
        <v>292</v>
      </c>
      <c r="B225" s="309"/>
      <c r="C225" s="309"/>
      <c r="D225" s="309"/>
      <c r="E225" s="310"/>
      <c r="F225" s="72"/>
      <c r="G225" s="80"/>
      <c r="H225" s="81"/>
      <c r="I225" s="80"/>
    </row>
    <row r="226" spans="1:9" ht="9.75" customHeight="1" thickBot="1">
      <c r="A226" s="156"/>
      <c r="B226" s="156"/>
      <c r="C226" s="156"/>
      <c r="D226" s="156"/>
      <c r="E226" s="156"/>
      <c r="F226" s="157"/>
      <c r="G226" s="80"/>
      <c r="H226" s="81"/>
      <c r="I226" s="80"/>
    </row>
    <row r="227" spans="1:9" ht="30.75" customHeight="1" thickBot="1">
      <c r="A227" s="311" t="s">
        <v>198</v>
      </c>
      <c r="B227" s="312"/>
      <c r="C227" s="312"/>
      <c r="D227" s="312"/>
      <c r="E227" s="313"/>
      <c r="F227" s="137">
        <f>((F224*6)+(F225*4))/10</f>
        <v>0</v>
      </c>
      <c r="G227" s="80"/>
      <c r="H227" s="81"/>
      <c r="I227" s="80"/>
    </row>
    <row r="228" spans="1:9" ht="11.25" customHeight="1" thickBot="1">
      <c r="A228" s="140"/>
      <c r="B228" s="141"/>
      <c r="C228" s="141"/>
      <c r="D228" s="141"/>
      <c r="E228" s="141"/>
      <c r="F228" s="141"/>
      <c r="G228" s="80"/>
      <c r="H228" s="81"/>
      <c r="I228" s="80"/>
    </row>
    <row r="229" spans="1:9" ht="15.75" thickBot="1">
      <c r="A229" s="314" t="s">
        <v>219</v>
      </c>
      <c r="B229" s="315"/>
      <c r="C229" s="315"/>
      <c r="D229" s="315"/>
      <c r="E229" s="315"/>
      <c r="F229" s="315"/>
      <c r="G229" s="315"/>
      <c r="H229" s="316"/>
      <c r="I229" s="80"/>
    </row>
    <row r="230" spans="1:9" ht="30.75" customHeight="1" thickBot="1">
      <c r="A230" s="317" t="s">
        <v>110</v>
      </c>
      <c r="B230" s="318"/>
      <c r="C230" s="321" t="s">
        <v>220</v>
      </c>
      <c r="D230" s="323" t="s">
        <v>40</v>
      </c>
      <c r="E230" s="324"/>
      <c r="F230" s="325"/>
      <c r="G230" s="359" t="s">
        <v>263</v>
      </c>
      <c r="H230" s="360"/>
      <c r="I230" s="80"/>
    </row>
    <row r="231" spans="1:9" ht="60.75" thickBot="1">
      <c r="A231" s="319"/>
      <c r="B231" s="320"/>
      <c r="C231" s="322"/>
      <c r="D231" s="142" t="s">
        <v>121</v>
      </c>
      <c r="E231" s="142" t="s">
        <v>122</v>
      </c>
      <c r="F231" s="143" t="s">
        <v>123</v>
      </c>
      <c r="G231" s="142" t="s">
        <v>124</v>
      </c>
      <c r="H231" s="142" t="s">
        <v>209</v>
      </c>
      <c r="I231" s="80"/>
    </row>
    <row r="232" spans="1:9">
      <c r="A232" s="241" t="s">
        <v>159</v>
      </c>
      <c r="B232" s="242"/>
      <c r="C232" s="305"/>
      <c r="D232" s="253">
        <f>F227</f>
        <v>0</v>
      </c>
      <c r="E232" s="253"/>
      <c r="F232" s="250">
        <f>C232*D232*E232</f>
        <v>0</v>
      </c>
      <c r="G232" s="296"/>
      <c r="H232" s="296"/>
      <c r="I232" s="80"/>
    </row>
    <row r="233" spans="1:9">
      <c r="A233" s="243"/>
      <c r="B233" s="244"/>
      <c r="C233" s="306"/>
      <c r="D233" s="254"/>
      <c r="E233" s="254"/>
      <c r="F233" s="251"/>
      <c r="G233" s="297"/>
      <c r="H233" s="297"/>
      <c r="I233" s="80"/>
    </row>
    <row r="234" spans="1:9" ht="15.75" thickBot="1">
      <c r="A234" s="245"/>
      <c r="B234" s="246"/>
      <c r="C234" s="307"/>
      <c r="D234" s="254"/>
      <c r="E234" s="254"/>
      <c r="F234" s="252"/>
      <c r="G234" s="298"/>
      <c r="H234" s="298"/>
      <c r="I234" s="80"/>
    </row>
    <row r="235" spans="1:9">
      <c r="A235" s="299" t="s">
        <v>304</v>
      </c>
      <c r="B235" s="300"/>
      <c r="C235" s="305"/>
      <c r="D235" s="254"/>
      <c r="E235" s="254"/>
      <c r="F235" s="250">
        <f>C235*D232*E232</f>
        <v>0</v>
      </c>
      <c r="G235" s="296"/>
      <c r="H235" s="296"/>
      <c r="I235" s="80"/>
    </row>
    <row r="236" spans="1:9">
      <c r="A236" s="301"/>
      <c r="B236" s="302"/>
      <c r="C236" s="306"/>
      <c r="D236" s="254"/>
      <c r="E236" s="254"/>
      <c r="F236" s="251"/>
      <c r="G236" s="297"/>
      <c r="H236" s="297"/>
      <c r="I236" s="80"/>
    </row>
    <row r="237" spans="1:9" ht="15.75" thickBot="1">
      <c r="A237" s="303"/>
      <c r="B237" s="304"/>
      <c r="C237" s="307"/>
      <c r="D237" s="254"/>
      <c r="E237" s="254"/>
      <c r="F237" s="252"/>
      <c r="G237" s="298"/>
      <c r="H237" s="298"/>
      <c r="I237" s="80"/>
    </row>
    <row r="238" spans="1:9">
      <c r="A238" s="241" t="s">
        <v>160</v>
      </c>
      <c r="B238" s="242"/>
      <c r="C238" s="305"/>
      <c r="D238" s="254"/>
      <c r="E238" s="254"/>
      <c r="F238" s="250">
        <f>C238*D232*E232</f>
        <v>0</v>
      </c>
      <c r="G238" s="296"/>
      <c r="H238" s="296"/>
      <c r="I238" s="144"/>
    </row>
    <row r="239" spans="1:9">
      <c r="A239" s="243"/>
      <c r="B239" s="244"/>
      <c r="C239" s="306"/>
      <c r="D239" s="254"/>
      <c r="E239" s="254"/>
      <c r="F239" s="251"/>
      <c r="G239" s="297"/>
      <c r="H239" s="297"/>
      <c r="I239" s="80"/>
    </row>
    <row r="240" spans="1:9" ht="15.75" thickBot="1">
      <c r="A240" s="245"/>
      <c r="B240" s="246"/>
      <c r="C240" s="307"/>
      <c r="D240" s="254"/>
      <c r="E240" s="254"/>
      <c r="F240" s="252"/>
      <c r="G240" s="298"/>
      <c r="H240" s="298"/>
      <c r="I240" s="80"/>
    </row>
    <row r="241" spans="1:9">
      <c r="A241" s="241" t="s">
        <v>41</v>
      </c>
      <c r="B241" s="242"/>
      <c r="C241" s="247">
        <f>SUM(C232:C240)</f>
        <v>0</v>
      </c>
      <c r="D241" s="254"/>
      <c r="E241" s="254"/>
      <c r="F241" s="250">
        <f>SUM(F232:F240)</f>
        <v>0</v>
      </c>
      <c r="G241" s="250">
        <f>SUM(G232:G240)</f>
        <v>0</v>
      </c>
      <c r="H241" s="250">
        <f>SUM(H232:H240)</f>
        <v>0</v>
      </c>
      <c r="I241" s="80"/>
    </row>
    <row r="242" spans="1:9">
      <c r="A242" s="243"/>
      <c r="B242" s="244"/>
      <c r="C242" s="248"/>
      <c r="D242" s="254"/>
      <c r="E242" s="254"/>
      <c r="F242" s="251"/>
      <c r="G242" s="251"/>
      <c r="H242" s="251"/>
      <c r="I242" s="80"/>
    </row>
    <row r="243" spans="1:9" ht="15.75" thickBot="1">
      <c r="A243" s="245"/>
      <c r="B243" s="246"/>
      <c r="C243" s="249"/>
      <c r="D243" s="255"/>
      <c r="E243" s="255"/>
      <c r="F243" s="252"/>
      <c r="G243" s="252"/>
      <c r="H243" s="252"/>
      <c r="I243" s="80"/>
    </row>
    <row r="244" spans="1:9" ht="9" customHeight="1" thickBot="1">
      <c r="A244" s="145"/>
      <c r="B244" s="145"/>
      <c r="C244" s="145"/>
      <c r="D244" s="145"/>
      <c r="E244" s="145"/>
      <c r="F244" s="145"/>
      <c r="G244" s="145"/>
      <c r="H244" s="89"/>
      <c r="I244" s="80"/>
    </row>
    <row r="245" spans="1:9" ht="90.75" thickBot="1">
      <c r="A245" s="145"/>
      <c r="B245" s="145"/>
      <c r="C245" s="146" t="s">
        <v>221</v>
      </c>
      <c r="D245" s="146" t="s">
        <v>187</v>
      </c>
      <c r="E245" s="146" t="s">
        <v>121</v>
      </c>
      <c r="F245" s="146" t="s">
        <v>122</v>
      </c>
      <c r="G245" s="147" t="s">
        <v>123</v>
      </c>
      <c r="H245" s="146" t="s">
        <v>124</v>
      </c>
      <c r="I245" s="146" t="s">
        <v>209</v>
      </c>
    </row>
    <row r="246" spans="1:9" ht="40.5" customHeight="1" thickBot="1">
      <c r="A246" s="239" t="s">
        <v>305</v>
      </c>
      <c r="B246" s="240"/>
      <c r="C246" s="167"/>
      <c r="D246" s="168"/>
      <c r="E246" s="168">
        <f>F227</f>
        <v>0</v>
      </c>
      <c r="F246" s="168"/>
      <c r="G246" s="142">
        <f>D246*E246*F246</f>
        <v>0</v>
      </c>
      <c r="H246" s="169"/>
      <c r="I246" s="168"/>
    </row>
    <row r="247" spans="1:9" ht="7.5" customHeight="1">
      <c r="A247" s="228" t="s">
        <v>171</v>
      </c>
      <c r="B247" s="229"/>
      <c r="C247" s="229"/>
      <c r="D247" s="229"/>
      <c r="E247" s="229"/>
      <c r="F247" s="229"/>
      <c r="G247" s="229"/>
      <c r="H247" s="229"/>
      <c r="I247" s="229"/>
    </row>
    <row r="248" spans="1:9" ht="15.75" thickBot="1">
      <c r="A248" s="228"/>
      <c r="B248" s="229"/>
      <c r="C248" s="229"/>
      <c r="D248" s="229"/>
      <c r="E248" s="229"/>
      <c r="F248" s="229"/>
      <c r="G248" s="229"/>
      <c r="H248" s="229"/>
      <c r="I248" s="229"/>
    </row>
    <row r="249" spans="1:9" ht="40.5" customHeight="1" thickBot="1">
      <c r="A249" s="149"/>
      <c r="B249" s="150"/>
      <c r="C249" s="200" t="s">
        <v>200</v>
      </c>
      <c r="D249" s="201"/>
      <c r="E249" s="150"/>
      <c r="F249" s="200" t="s">
        <v>186</v>
      </c>
      <c r="G249" s="201"/>
      <c r="H249" s="151"/>
      <c r="I249" s="80"/>
    </row>
    <row r="250" spans="1:9" ht="15.75" thickBot="1">
      <c r="A250" s="200" t="s">
        <v>247</v>
      </c>
      <c r="B250" s="201"/>
      <c r="C250" s="230"/>
      <c r="D250" s="231"/>
      <c r="E250" s="150"/>
      <c r="F250" s="200">
        <f>3*36*F227</f>
        <v>0</v>
      </c>
      <c r="G250" s="201"/>
      <c r="H250" s="151"/>
      <c r="I250" s="80"/>
    </row>
    <row r="251" spans="1:9">
      <c r="A251" s="152" t="s">
        <v>170</v>
      </c>
      <c r="B251" s="152"/>
      <c r="C251" s="152"/>
      <c r="D251" s="152"/>
      <c r="E251" s="152"/>
      <c r="F251" s="152"/>
      <c r="G251" s="153"/>
      <c r="H251" s="151"/>
      <c r="I251" s="80"/>
    </row>
    <row r="252" spans="1:9" ht="7.5" customHeight="1" thickBot="1">
      <c r="A252" s="80"/>
      <c r="B252" s="111"/>
      <c r="C252" s="80"/>
      <c r="D252" s="80"/>
      <c r="E252" s="80"/>
      <c r="F252" s="80"/>
      <c r="G252" s="80"/>
      <c r="H252" s="81"/>
      <c r="I252" s="145"/>
    </row>
    <row r="253" spans="1:9" ht="15.75" customHeight="1" thickBot="1">
      <c r="A253" s="213" t="s">
        <v>199</v>
      </c>
      <c r="B253" s="214"/>
      <c r="C253" s="214"/>
      <c r="D253" s="214"/>
      <c r="E253" s="215"/>
      <c r="F253" s="222" t="s">
        <v>185</v>
      </c>
      <c r="G253" s="223"/>
      <c r="H253" s="81"/>
      <c r="I253" s="145"/>
    </row>
    <row r="254" spans="1:9">
      <c r="A254" s="216"/>
      <c r="B254" s="217"/>
      <c r="C254" s="217"/>
      <c r="D254" s="217"/>
      <c r="E254" s="218"/>
      <c r="F254" s="224">
        <f>IF(C250&gt;F250,F250*0.53,C250*0.53)</f>
        <v>0</v>
      </c>
      <c r="G254" s="225"/>
      <c r="H254" s="81"/>
      <c r="I254" s="145"/>
    </row>
    <row r="255" spans="1:9" ht="15.75" thickBot="1">
      <c r="A255" s="219"/>
      <c r="B255" s="220"/>
      <c r="C255" s="220"/>
      <c r="D255" s="220"/>
      <c r="E255" s="221"/>
      <c r="F255" s="226"/>
      <c r="G255" s="227"/>
      <c r="H255" s="81"/>
      <c r="I255" s="145"/>
    </row>
    <row r="256" spans="1:9">
      <c r="A256" s="202">
        <f>B28</f>
        <v>0</v>
      </c>
      <c r="B256" s="203"/>
      <c r="C256" s="111"/>
      <c r="D256" s="92"/>
      <c r="E256" s="101"/>
      <c r="F256" s="102"/>
      <c r="G256" s="77" t="s">
        <v>136</v>
      </c>
      <c r="H256" s="78">
        <f>H27</f>
        <v>0</v>
      </c>
      <c r="I256" s="80" t="s">
        <v>298</v>
      </c>
    </row>
    <row r="257" spans="1:9" ht="24.75" customHeight="1">
      <c r="A257" s="199"/>
      <c r="B257" s="199"/>
      <c r="C257" s="199"/>
      <c r="D257" s="199"/>
      <c r="E257" s="199"/>
      <c r="F257" s="199"/>
      <c r="G257" s="199"/>
      <c r="H257" s="199"/>
      <c r="I257" s="199"/>
    </row>
    <row r="258" spans="1:9" ht="42">
      <c r="A258" s="81"/>
      <c r="B258" s="194" t="s">
        <v>106</v>
      </c>
      <c r="C258" s="194"/>
      <c r="D258" s="194"/>
      <c r="E258" s="194"/>
      <c r="F258" s="194"/>
      <c r="G258" s="194"/>
      <c r="H258" s="194"/>
      <c r="I258" s="80"/>
    </row>
    <row r="259" spans="1:9" ht="3" customHeight="1">
      <c r="A259" s="81"/>
      <c r="B259" s="80"/>
      <c r="C259" s="80"/>
      <c r="D259" s="80"/>
      <c r="E259" s="80"/>
      <c r="F259" s="80"/>
      <c r="G259" s="80"/>
      <c r="H259" s="81"/>
      <c r="I259" s="80"/>
    </row>
    <row r="260" spans="1:9" ht="21" customHeight="1">
      <c r="A260" s="81"/>
      <c r="B260" s="195" t="s">
        <v>119</v>
      </c>
      <c r="C260" s="195"/>
      <c r="D260" s="195"/>
      <c r="E260" s="195"/>
      <c r="F260" s="195"/>
      <c r="G260" s="195"/>
      <c r="H260" s="195"/>
      <c r="I260" s="80"/>
    </row>
    <row r="261" spans="1:9" ht="15.75" thickBot="1">
      <c r="A261" s="81"/>
      <c r="B261" s="80"/>
      <c r="C261" s="80"/>
      <c r="D261" s="80"/>
      <c r="E261" s="80"/>
      <c r="F261" s="80"/>
      <c r="G261" s="80"/>
      <c r="H261" s="81"/>
      <c r="I261" s="80"/>
    </row>
    <row r="262" spans="1:9" ht="74.25" customHeight="1">
      <c r="A262" s="81"/>
      <c r="B262" s="158" t="s">
        <v>107</v>
      </c>
      <c r="C262" s="196"/>
      <c r="D262" s="197"/>
      <c r="E262" s="197"/>
      <c r="F262" s="197"/>
      <c r="G262" s="197"/>
      <c r="H262" s="198"/>
      <c r="I262" s="80"/>
    </row>
    <row r="263" spans="1:9" ht="74.25" customHeight="1">
      <c r="A263" s="81"/>
      <c r="B263" s="159" t="s">
        <v>108</v>
      </c>
      <c r="C263" s="188"/>
      <c r="D263" s="189"/>
      <c r="E263" s="189"/>
      <c r="F263" s="189"/>
      <c r="G263" s="189"/>
      <c r="H263" s="190"/>
      <c r="I263" s="80"/>
    </row>
    <row r="264" spans="1:9" ht="74.25" customHeight="1">
      <c r="A264" s="81"/>
      <c r="B264" s="159" t="s">
        <v>109</v>
      </c>
      <c r="C264" s="188"/>
      <c r="D264" s="189"/>
      <c r="E264" s="189"/>
      <c r="F264" s="189"/>
      <c r="G264" s="189"/>
      <c r="H264" s="190"/>
      <c r="I264" s="80"/>
    </row>
    <row r="265" spans="1:9" ht="74.25" customHeight="1">
      <c r="A265" s="81"/>
      <c r="B265" s="159" t="s">
        <v>110</v>
      </c>
      <c r="C265" s="188"/>
      <c r="D265" s="189"/>
      <c r="E265" s="189"/>
      <c r="F265" s="189"/>
      <c r="G265" s="189"/>
      <c r="H265" s="190"/>
      <c r="I265" s="80"/>
    </row>
    <row r="266" spans="1:9" ht="74.25" customHeight="1">
      <c r="A266" s="81"/>
      <c r="B266" s="159" t="s">
        <v>111</v>
      </c>
      <c r="C266" s="188"/>
      <c r="D266" s="189"/>
      <c r="E266" s="189"/>
      <c r="F266" s="189"/>
      <c r="G266" s="189"/>
      <c r="H266" s="190"/>
      <c r="I266" s="80"/>
    </row>
    <row r="267" spans="1:9" ht="74.25" customHeight="1">
      <c r="A267" s="81"/>
      <c r="B267" s="159" t="s">
        <v>112</v>
      </c>
      <c r="C267" s="188"/>
      <c r="D267" s="189"/>
      <c r="E267" s="189"/>
      <c r="F267" s="189"/>
      <c r="G267" s="189"/>
      <c r="H267" s="190"/>
      <c r="I267" s="80"/>
    </row>
    <row r="268" spans="1:9" ht="74.25" customHeight="1">
      <c r="A268" s="81"/>
      <c r="B268" s="160" t="s">
        <v>113</v>
      </c>
      <c r="C268" s="188"/>
      <c r="D268" s="189"/>
      <c r="E268" s="189"/>
      <c r="F268" s="189"/>
      <c r="G268" s="189"/>
      <c r="H268" s="190"/>
      <c r="I268" s="80"/>
    </row>
    <row r="269" spans="1:9" ht="74.25" customHeight="1">
      <c r="A269" s="81"/>
      <c r="B269" s="160" t="s">
        <v>114</v>
      </c>
      <c r="C269" s="188"/>
      <c r="D269" s="189"/>
      <c r="E269" s="189"/>
      <c r="F269" s="189"/>
      <c r="G269" s="189"/>
      <c r="H269" s="190"/>
      <c r="I269" s="80"/>
    </row>
    <row r="270" spans="1:9" ht="74.25" customHeight="1">
      <c r="A270" s="81"/>
      <c r="B270" s="160" t="s">
        <v>115</v>
      </c>
      <c r="C270" s="188"/>
      <c r="D270" s="189"/>
      <c r="E270" s="189"/>
      <c r="F270" s="189"/>
      <c r="G270" s="189"/>
      <c r="H270" s="190"/>
      <c r="I270" s="80"/>
    </row>
    <row r="271" spans="1:9" ht="74.25" customHeight="1">
      <c r="A271" s="81"/>
      <c r="B271" s="160" t="s">
        <v>116</v>
      </c>
      <c r="C271" s="188"/>
      <c r="D271" s="189"/>
      <c r="E271" s="189"/>
      <c r="F271" s="189"/>
      <c r="G271" s="189"/>
      <c r="H271" s="190"/>
      <c r="I271" s="80"/>
    </row>
    <row r="272" spans="1:9" ht="74.25" customHeight="1">
      <c r="A272" s="81"/>
      <c r="B272" s="160" t="s">
        <v>117</v>
      </c>
      <c r="C272" s="188"/>
      <c r="D272" s="189"/>
      <c r="E272" s="189"/>
      <c r="F272" s="189"/>
      <c r="G272" s="189"/>
      <c r="H272" s="190"/>
      <c r="I272" s="80"/>
    </row>
    <row r="273" spans="1:9" ht="74.25" customHeight="1" thickBot="1">
      <c r="A273" s="81"/>
      <c r="B273" s="161" t="s">
        <v>118</v>
      </c>
      <c r="C273" s="191"/>
      <c r="D273" s="192"/>
      <c r="E273" s="192"/>
      <c r="F273" s="192"/>
      <c r="G273" s="192"/>
      <c r="H273" s="193"/>
      <c r="I273" s="80"/>
    </row>
    <row r="274" spans="1:9">
      <c r="A274" s="81"/>
      <c r="B274" s="80"/>
      <c r="C274" s="80"/>
      <c r="D274" s="80"/>
      <c r="E274" s="80"/>
      <c r="F274" s="80"/>
      <c r="G274" s="80"/>
      <c r="H274" s="81"/>
      <c r="I274" s="80"/>
    </row>
    <row r="275" spans="1:9">
      <c r="A275" s="81"/>
      <c r="B275" s="80"/>
      <c r="C275" s="80"/>
      <c r="D275" s="80"/>
      <c r="E275" s="80"/>
      <c r="F275" s="80"/>
      <c r="G275" s="80"/>
      <c r="H275" s="81"/>
      <c r="I275" s="80"/>
    </row>
    <row r="276" spans="1:9">
      <c r="A276" s="81"/>
      <c r="B276" s="162">
        <f>B28</f>
        <v>0</v>
      </c>
      <c r="C276" s="111"/>
      <c r="D276" s="80" t="s">
        <v>138</v>
      </c>
      <c r="E276" s="80">
        <f>H27</f>
        <v>0</v>
      </c>
      <c r="F276" s="80"/>
      <c r="G276" s="80"/>
      <c r="H276" s="81"/>
      <c r="I276" s="80"/>
    </row>
    <row r="277" spans="1:9">
      <c r="A277" s="81"/>
      <c r="B277" s="80"/>
      <c r="C277" s="80"/>
      <c r="D277" s="80"/>
      <c r="E277" s="80"/>
      <c r="F277" s="80"/>
      <c r="G277" s="80"/>
      <c r="H277" s="81" t="s">
        <v>297</v>
      </c>
      <c r="I277" s="80"/>
    </row>
  </sheetData>
  <sheetProtection password="CC0A" sheet="1" objects="1" scenarios="1"/>
  <mergeCells count="233">
    <mergeCell ref="F133:G133"/>
    <mergeCell ref="F134:G134"/>
    <mergeCell ref="A70:I70"/>
    <mergeCell ref="A71:I71"/>
    <mergeCell ref="A75:H78"/>
    <mergeCell ref="A82:H85"/>
    <mergeCell ref="A94:H97"/>
    <mergeCell ref="A99:I99"/>
    <mergeCell ref="F124:G124"/>
    <mergeCell ref="F125:G125"/>
    <mergeCell ref="F126:G126"/>
    <mergeCell ref="F127:G127"/>
    <mergeCell ref="F128:G128"/>
    <mergeCell ref="F129:G129"/>
    <mergeCell ref="C175:C176"/>
    <mergeCell ref="D175:F175"/>
    <mergeCell ref="A169:E169"/>
    <mergeCell ref="C180:C182"/>
    <mergeCell ref="F180:F182"/>
    <mergeCell ref="G177:G179"/>
    <mergeCell ref="H177:H179"/>
    <mergeCell ref="G183:G185"/>
    <mergeCell ref="H183:H185"/>
    <mergeCell ref="B137:C137"/>
    <mergeCell ref="A153:I153"/>
    <mergeCell ref="F138:G138"/>
    <mergeCell ref="F139:G139"/>
    <mergeCell ref="B144:C144"/>
    <mergeCell ref="F144:G144"/>
    <mergeCell ref="B145:C145"/>
    <mergeCell ref="F145:G145"/>
    <mergeCell ref="B138:C138"/>
    <mergeCell ref="B142:C142"/>
    <mergeCell ref="F142:G142"/>
    <mergeCell ref="B135:C135"/>
    <mergeCell ref="A170:E170"/>
    <mergeCell ref="A172:E172"/>
    <mergeCell ref="A180:B182"/>
    <mergeCell ref="B133:C133"/>
    <mergeCell ref="F135:G135"/>
    <mergeCell ref="F136:G136"/>
    <mergeCell ref="B134:C134"/>
    <mergeCell ref="B136:C136"/>
    <mergeCell ref="B139:C139"/>
    <mergeCell ref="F137:G137"/>
    <mergeCell ref="A152:I152"/>
    <mergeCell ref="A177:B179"/>
    <mergeCell ref="C177:C179"/>
    <mergeCell ref="D177:D188"/>
    <mergeCell ref="E177:E188"/>
    <mergeCell ref="F177:F179"/>
    <mergeCell ref="A183:B185"/>
    <mergeCell ref="C183:C185"/>
    <mergeCell ref="F183:F185"/>
    <mergeCell ref="G180:G182"/>
    <mergeCell ref="H180:H182"/>
    <mergeCell ref="A174:H174"/>
    <mergeCell ref="A175:B176"/>
    <mergeCell ref="A67:H67"/>
    <mergeCell ref="A46:B46"/>
    <mergeCell ref="C46:E46"/>
    <mergeCell ref="A54:I54"/>
    <mergeCell ref="A56:C56"/>
    <mergeCell ref="G230:H230"/>
    <mergeCell ref="A217:I217"/>
    <mergeCell ref="A210:I210"/>
    <mergeCell ref="A208:I208"/>
    <mergeCell ref="A161:I161"/>
    <mergeCell ref="A160:I160"/>
    <mergeCell ref="A154:I154"/>
    <mergeCell ref="G175:H175"/>
    <mergeCell ref="B129:C129"/>
    <mergeCell ref="B132:C132"/>
    <mergeCell ref="B146:C146"/>
    <mergeCell ref="F146:G146"/>
    <mergeCell ref="A148:C148"/>
    <mergeCell ref="E148:G148"/>
    <mergeCell ref="A141:H141"/>
    <mergeCell ref="B143:C143"/>
    <mergeCell ref="F143:G143"/>
    <mergeCell ref="A168:F168"/>
    <mergeCell ref="F140:G140"/>
    <mergeCell ref="G64:H64"/>
    <mergeCell ref="G65:H65"/>
    <mergeCell ref="C65:D65"/>
    <mergeCell ref="C64:D64"/>
    <mergeCell ref="A58:C58"/>
    <mergeCell ref="A62:I62"/>
    <mergeCell ref="E64:F64"/>
    <mergeCell ref="E65:F65"/>
    <mergeCell ref="A65:B65"/>
    <mergeCell ref="A68:H68"/>
    <mergeCell ref="A120:I120"/>
    <mergeCell ref="F132:G132"/>
    <mergeCell ref="A122:D122"/>
    <mergeCell ref="E122:H122"/>
    <mergeCell ref="F123:G123"/>
    <mergeCell ref="B130:C130"/>
    <mergeCell ref="F130:G130"/>
    <mergeCell ref="B131:C131"/>
    <mergeCell ref="F131:G131"/>
    <mergeCell ref="B124:C124"/>
    <mergeCell ref="B127:C127"/>
    <mergeCell ref="B128:C128"/>
    <mergeCell ref="B123:C123"/>
    <mergeCell ref="A104:I104"/>
    <mergeCell ref="A114:H117"/>
    <mergeCell ref="F118:I118"/>
    <mergeCell ref="B118:C118"/>
    <mergeCell ref="C186:C188"/>
    <mergeCell ref="A191:B191"/>
    <mergeCell ref="A193:I194"/>
    <mergeCell ref="C196:D196"/>
    <mergeCell ref="F196:G196"/>
    <mergeCell ref="A197:B198"/>
    <mergeCell ref="C197:D198"/>
    <mergeCell ref="F197:G198"/>
    <mergeCell ref="A224:E224"/>
    <mergeCell ref="F186:F188"/>
    <mergeCell ref="G186:G188"/>
    <mergeCell ref="H186:H188"/>
    <mergeCell ref="A186:B188"/>
    <mergeCell ref="A202:E204"/>
    <mergeCell ref="F202:G202"/>
    <mergeCell ref="F203:G204"/>
    <mergeCell ref="A206:B206"/>
    <mergeCell ref="A225:E225"/>
    <mergeCell ref="A227:E227"/>
    <mergeCell ref="A229:H229"/>
    <mergeCell ref="A230:B231"/>
    <mergeCell ref="C230:C231"/>
    <mergeCell ref="D230:F230"/>
    <mergeCell ref="A223:F223"/>
    <mergeCell ref="F232:F234"/>
    <mergeCell ref="A238:B240"/>
    <mergeCell ref="H241:H243"/>
    <mergeCell ref="G232:G234"/>
    <mergeCell ref="H232:H234"/>
    <mergeCell ref="A235:B237"/>
    <mergeCell ref="C235:C237"/>
    <mergeCell ref="F235:F237"/>
    <mergeCell ref="G235:G237"/>
    <mergeCell ref="H235:H237"/>
    <mergeCell ref="A232:B234"/>
    <mergeCell ref="C232:C234"/>
    <mergeCell ref="G238:G240"/>
    <mergeCell ref="H238:H240"/>
    <mergeCell ref="C238:C240"/>
    <mergeCell ref="F238:F240"/>
    <mergeCell ref="H1:I1"/>
    <mergeCell ref="F2:G2"/>
    <mergeCell ref="H2:I2"/>
    <mergeCell ref="F3:G3"/>
    <mergeCell ref="H3:I3"/>
    <mergeCell ref="F1:G1"/>
    <mergeCell ref="C25:I25"/>
    <mergeCell ref="A27:C27"/>
    <mergeCell ref="D27:G27"/>
    <mergeCell ref="H27:I27"/>
    <mergeCell ref="B20:C20"/>
    <mergeCell ref="F20:I20"/>
    <mergeCell ref="B21:I21"/>
    <mergeCell ref="A16:C16"/>
    <mergeCell ref="B17:I17"/>
    <mergeCell ref="B18:I18"/>
    <mergeCell ref="B19:C19"/>
    <mergeCell ref="F19:I19"/>
    <mergeCell ref="F4:G4"/>
    <mergeCell ref="H4:I4"/>
    <mergeCell ref="F5:G5"/>
    <mergeCell ref="H5:I5"/>
    <mergeCell ref="A13:I14"/>
    <mergeCell ref="B28:I28"/>
    <mergeCell ref="A23:I23"/>
    <mergeCell ref="A24:B24"/>
    <mergeCell ref="C24:D24"/>
    <mergeCell ref="F24:G24"/>
    <mergeCell ref="H24:I24"/>
    <mergeCell ref="A44:I44"/>
    <mergeCell ref="B29:I29"/>
    <mergeCell ref="B30:C30"/>
    <mergeCell ref="F30:I30"/>
    <mergeCell ref="B31:C31"/>
    <mergeCell ref="F31:I31"/>
    <mergeCell ref="A25:B25"/>
    <mergeCell ref="B32:I32"/>
    <mergeCell ref="A34:D35"/>
    <mergeCell ref="A41:C41"/>
    <mergeCell ref="C42:I42"/>
    <mergeCell ref="A42:B42"/>
    <mergeCell ref="A47:B47"/>
    <mergeCell ref="C47:I47"/>
    <mergeCell ref="B50:E50"/>
    <mergeCell ref="G50:I50"/>
    <mergeCell ref="B52:C52"/>
    <mergeCell ref="F52:I52"/>
    <mergeCell ref="A253:E255"/>
    <mergeCell ref="F253:G253"/>
    <mergeCell ref="F254:G255"/>
    <mergeCell ref="A247:I248"/>
    <mergeCell ref="C250:D250"/>
    <mergeCell ref="F250:G250"/>
    <mergeCell ref="B125:C125"/>
    <mergeCell ref="B126:C126"/>
    <mergeCell ref="B140:C140"/>
    <mergeCell ref="A209:I209"/>
    <mergeCell ref="A216:I216"/>
    <mergeCell ref="A246:B246"/>
    <mergeCell ref="A241:B243"/>
    <mergeCell ref="C241:C243"/>
    <mergeCell ref="F241:F243"/>
    <mergeCell ref="G241:G243"/>
    <mergeCell ref="D232:D243"/>
    <mergeCell ref="E232:E243"/>
    <mergeCell ref="C272:H272"/>
    <mergeCell ref="C273:H273"/>
    <mergeCell ref="C268:H268"/>
    <mergeCell ref="B258:H258"/>
    <mergeCell ref="B260:H260"/>
    <mergeCell ref="C262:H262"/>
    <mergeCell ref="C263:H263"/>
    <mergeCell ref="A257:I257"/>
    <mergeCell ref="C249:D249"/>
    <mergeCell ref="F249:G249"/>
    <mergeCell ref="A250:B250"/>
    <mergeCell ref="C271:H271"/>
    <mergeCell ref="C264:H264"/>
    <mergeCell ref="C265:H265"/>
    <mergeCell ref="C266:H266"/>
    <mergeCell ref="C267:H267"/>
    <mergeCell ref="C269:H269"/>
    <mergeCell ref="C270:H270"/>
    <mergeCell ref="A256:B256"/>
  </mergeCells>
  <pageMargins left="0.25" right="0.25" top="0.75" bottom="0.75" header="0.3" footer="0.3"/>
  <pageSetup paperSize="9" scale="71" fitToHeight="0" orientation="portrait" horizontalDpi="1200" verticalDpi="1200" r:id="rId1"/>
  <rowBreaks count="5" manualBreakCount="5">
    <brk id="53" max="16383" man="1"/>
    <brk id="119" max="16383" man="1"/>
    <brk id="151" max="16383" man="1"/>
    <brk id="206" max="16383" man="1"/>
    <brk id="256" max="8" man="1"/>
  </rowBreaks>
  <drawing r:id="rId2"/>
  <legacyDrawing r:id="rId3"/>
  <oleObjects>
    <mc:AlternateContent xmlns:mc="http://schemas.openxmlformats.org/markup-compatibility/2006">
      <mc:Choice Requires="x14">
        <oleObject shapeId="16473" r:id="rId4">
          <objectPr defaultSize="0" autoPict="0" r:id="rId5">
            <anchor moveWithCells="1" sizeWithCells="1">
              <from>
                <xdr:col>0</xdr:col>
                <xdr:colOff>123825</xdr:colOff>
                <xdr:row>0</xdr:row>
                <xdr:rowOff>47625</xdr:rowOff>
              </from>
              <to>
                <xdr:col>0</xdr:col>
                <xdr:colOff>809625</xdr:colOff>
                <xdr:row>4</xdr:row>
                <xdr:rowOff>104775</xdr:rowOff>
              </to>
            </anchor>
          </objectPr>
        </oleObject>
      </mc:Choice>
      <mc:Fallback>
        <oleObject shapeId="16473" r:id="rId4"/>
      </mc:Fallback>
    </mc:AlternateContent>
  </oleObjects>
  <mc:AlternateContent xmlns:mc="http://schemas.openxmlformats.org/markup-compatibility/2006">
    <mc:Choice Requires="x14">
      <controls>
        <mc:AlternateContent xmlns:mc="http://schemas.openxmlformats.org/markup-compatibility/2006">
          <mc:Choice Requires="x14">
            <control shapeId="16401" r:id="rId6" name="Check Box 17">
              <controlPr defaultSize="0" autoFill="0" autoLine="0" autoPict="0">
                <anchor moveWithCells="1">
                  <from>
                    <xdr:col>1</xdr:col>
                    <xdr:colOff>0</xdr:colOff>
                    <xdr:row>36</xdr:row>
                    <xdr:rowOff>57150</xdr:rowOff>
                  </from>
                  <to>
                    <xdr:col>1</xdr:col>
                    <xdr:colOff>0</xdr:colOff>
                    <xdr:row>37</xdr:row>
                    <xdr:rowOff>104775</xdr:rowOff>
                  </to>
                </anchor>
              </controlPr>
            </control>
          </mc:Choice>
        </mc:AlternateContent>
        <mc:AlternateContent xmlns:mc="http://schemas.openxmlformats.org/markup-compatibility/2006">
          <mc:Choice Requires="x14">
            <control shapeId="16402" r:id="rId7" name="Check Box 18">
              <controlPr defaultSize="0" autoFill="0" autoLine="0" autoPict="0">
                <anchor moveWithCells="1">
                  <from>
                    <xdr:col>1</xdr:col>
                    <xdr:colOff>104775</xdr:colOff>
                    <xdr:row>39</xdr:row>
                    <xdr:rowOff>19050</xdr:rowOff>
                  </from>
                  <to>
                    <xdr:col>1</xdr:col>
                    <xdr:colOff>981075</xdr:colOff>
                    <xdr:row>40</xdr:row>
                    <xdr:rowOff>0</xdr:rowOff>
                  </to>
                </anchor>
              </controlPr>
            </control>
          </mc:Choice>
        </mc:AlternateContent>
        <mc:AlternateContent xmlns:mc="http://schemas.openxmlformats.org/markup-compatibility/2006">
          <mc:Choice Requires="x14">
            <control shapeId="16403" r:id="rId8" name="Check Box 19">
              <controlPr defaultSize="0" autoFill="0" autoLine="0" autoPict="0">
                <anchor>
                  <from>
                    <xdr:col>1</xdr:col>
                    <xdr:colOff>114300</xdr:colOff>
                    <xdr:row>36</xdr:row>
                    <xdr:rowOff>57150</xdr:rowOff>
                  </from>
                  <to>
                    <xdr:col>2</xdr:col>
                    <xdr:colOff>1019175</xdr:colOff>
                    <xdr:row>37</xdr:row>
                    <xdr:rowOff>66675</xdr:rowOff>
                  </to>
                </anchor>
              </controlPr>
            </control>
          </mc:Choice>
        </mc:AlternateContent>
        <mc:AlternateContent xmlns:mc="http://schemas.openxmlformats.org/markup-compatibility/2006">
          <mc:Choice Requires="x14">
            <control shapeId="16404" r:id="rId9" name="Check Box 20">
              <controlPr defaultSize="0" autoFill="0" autoLine="0" autoPict="0">
                <anchor>
                  <from>
                    <xdr:col>1</xdr:col>
                    <xdr:colOff>114300</xdr:colOff>
                    <xdr:row>37</xdr:row>
                    <xdr:rowOff>47625</xdr:rowOff>
                  </from>
                  <to>
                    <xdr:col>3</xdr:col>
                    <xdr:colOff>942975</xdr:colOff>
                    <xdr:row>38</xdr:row>
                    <xdr:rowOff>171450</xdr:rowOff>
                  </to>
                </anchor>
              </controlPr>
            </control>
          </mc:Choice>
        </mc:AlternateContent>
        <mc:AlternateContent xmlns:mc="http://schemas.openxmlformats.org/markup-compatibility/2006">
          <mc:Choice Requires="x14">
            <control shapeId="16405" r:id="rId10" name="Check Box 21">
              <controlPr defaultSize="0" autoFill="0" autoLine="0" autoPict="0">
                <anchor>
                  <from>
                    <xdr:col>4</xdr:col>
                    <xdr:colOff>733425</xdr:colOff>
                    <xdr:row>36</xdr:row>
                    <xdr:rowOff>142875</xdr:rowOff>
                  </from>
                  <to>
                    <xdr:col>9</xdr:col>
                    <xdr:colOff>457200</xdr:colOff>
                    <xdr:row>37</xdr:row>
                    <xdr:rowOff>57150</xdr:rowOff>
                  </to>
                </anchor>
              </controlPr>
            </control>
          </mc:Choice>
        </mc:AlternateContent>
        <mc:AlternateContent xmlns:mc="http://schemas.openxmlformats.org/markup-compatibility/2006">
          <mc:Choice Requires="x14">
            <control shapeId="16406" r:id="rId11" name="Check Box 22">
              <controlPr defaultSize="0" autoFill="0" autoLine="0" autoPict="0">
                <anchor>
                  <from>
                    <xdr:col>4</xdr:col>
                    <xdr:colOff>723900</xdr:colOff>
                    <xdr:row>37</xdr:row>
                    <xdr:rowOff>104775</xdr:rowOff>
                  </from>
                  <to>
                    <xdr:col>9</xdr:col>
                    <xdr:colOff>447675</xdr:colOff>
                    <xdr:row>38</xdr:row>
                    <xdr:rowOff>76200</xdr:rowOff>
                  </to>
                </anchor>
              </controlPr>
            </control>
          </mc:Choice>
        </mc:AlternateContent>
        <mc:AlternateContent xmlns:mc="http://schemas.openxmlformats.org/markup-compatibility/2006">
          <mc:Choice Requires="x14">
            <control shapeId="16407" r:id="rId12" name="Check Box 23">
              <controlPr defaultSize="0" autoFill="0" autoLine="0" autoPict="0">
                <anchor>
                  <from>
                    <xdr:col>2</xdr:col>
                    <xdr:colOff>1152525</xdr:colOff>
                    <xdr:row>54</xdr:row>
                    <xdr:rowOff>47625</xdr:rowOff>
                  </from>
                  <to>
                    <xdr:col>6</xdr:col>
                    <xdr:colOff>66675</xdr:colOff>
                    <xdr:row>56</xdr:row>
                    <xdr:rowOff>104775</xdr:rowOff>
                  </to>
                </anchor>
              </controlPr>
            </control>
          </mc:Choice>
        </mc:AlternateContent>
        <mc:AlternateContent xmlns:mc="http://schemas.openxmlformats.org/markup-compatibility/2006">
          <mc:Choice Requires="x14">
            <control shapeId="16408" r:id="rId13" name="Check Box 24">
              <controlPr defaultSize="0" autoFill="0" autoLine="0" autoPict="0">
                <anchor>
                  <from>
                    <xdr:col>5</xdr:col>
                    <xdr:colOff>161925</xdr:colOff>
                    <xdr:row>55</xdr:row>
                    <xdr:rowOff>0</xdr:rowOff>
                  </from>
                  <to>
                    <xdr:col>8</xdr:col>
                    <xdr:colOff>638175</xdr:colOff>
                    <xdr:row>56</xdr:row>
                    <xdr:rowOff>114300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from>
                    <xdr:col>3</xdr:col>
                    <xdr:colOff>0</xdr:colOff>
                    <xdr:row>59</xdr:row>
                    <xdr:rowOff>19050</xdr:rowOff>
                  </from>
                  <to>
                    <xdr:col>3</xdr:col>
                    <xdr:colOff>514350</xdr:colOff>
                    <xdr:row>60</xdr:row>
                    <xdr:rowOff>142875</xdr:rowOff>
                  </to>
                </anchor>
              </controlPr>
            </control>
          </mc:Choice>
        </mc:AlternateContent>
        <mc:AlternateContent xmlns:mc="http://schemas.openxmlformats.org/markup-compatibility/2006">
          <mc:Choice Requires="x14">
            <control shapeId="16412" r:id="rId15" name="Check Box 28">
              <controlPr defaultSize="0" autoFill="0" autoLine="0" autoPict="0">
                <anchor moveWithCells="1">
                  <from>
                    <xdr:col>4</xdr:col>
                    <xdr:colOff>0</xdr:colOff>
                    <xdr:row>59</xdr:row>
                    <xdr:rowOff>19050</xdr:rowOff>
                  </from>
                  <to>
                    <xdr:col>4</xdr:col>
                    <xdr:colOff>514350</xdr:colOff>
                    <xdr:row>60</xdr:row>
                    <xdr:rowOff>142875</xdr:rowOff>
                  </to>
                </anchor>
              </controlPr>
            </control>
          </mc:Choice>
        </mc:AlternateContent>
        <mc:AlternateContent xmlns:mc="http://schemas.openxmlformats.org/markup-compatibility/2006">
          <mc:Choice Requires="x14">
            <control shapeId="16453" r:id="rId16" name="Check Box 69">
              <controlPr defaultSize="0" autoFill="0" autoLine="0" autoPict="0">
                <anchor moveWithCells="1">
                  <from>
                    <xdr:col>3</xdr:col>
                    <xdr:colOff>638175</xdr:colOff>
                    <xdr:row>79</xdr:row>
                    <xdr:rowOff>85725</xdr:rowOff>
                  </from>
                  <to>
                    <xdr:col>4</xdr:col>
                    <xdr:colOff>714375</xdr:colOff>
                    <xdr:row>80</xdr:row>
                    <xdr:rowOff>85725</xdr:rowOff>
                  </to>
                </anchor>
              </controlPr>
            </control>
          </mc:Choice>
        </mc:AlternateContent>
        <mc:AlternateContent xmlns:mc="http://schemas.openxmlformats.org/markup-compatibility/2006">
          <mc:Choice Requires="x14">
            <control shapeId="16454" r:id="rId17" name="Check Box 70">
              <controlPr defaultSize="0" autoFill="0" autoLine="0" autoPict="0">
                <anchor moveWithCells="1">
                  <from>
                    <xdr:col>4</xdr:col>
                    <xdr:colOff>533400</xdr:colOff>
                    <xdr:row>79</xdr:row>
                    <xdr:rowOff>95250</xdr:rowOff>
                  </from>
                  <to>
                    <xdr:col>5</xdr:col>
                    <xdr:colOff>581025</xdr:colOff>
                    <xdr:row>80</xdr:row>
                    <xdr:rowOff>95250</xdr:rowOff>
                  </to>
                </anchor>
              </controlPr>
            </control>
          </mc:Choice>
        </mc:AlternateContent>
        <mc:AlternateContent xmlns:mc="http://schemas.openxmlformats.org/markup-compatibility/2006">
          <mc:Choice Requires="x14">
            <control shapeId="16455" r:id="rId18" name="Check Box 71">
              <controlPr defaultSize="0" autoFill="0" autoLine="0" autoPict="0">
                <anchor moveWithCells="1">
                  <from>
                    <xdr:col>3</xdr:col>
                    <xdr:colOff>590550</xdr:colOff>
                    <xdr:row>86</xdr:row>
                    <xdr:rowOff>123825</xdr:rowOff>
                  </from>
                  <to>
                    <xdr:col>4</xdr:col>
                    <xdr:colOff>666750</xdr:colOff>
                    <xdr:row>87</xdr:row>
                    <xdr:rowOff>152400</xdr:rowOff>
                  </to>
                </anchor>
              </controlPr>
            </control>
          </mc:Choice>
        </mc:AlternateContent>
        <mc:AlternateContent xmlns:mc="http://schemas.openxmlformats.org/markup-compatibility/2006">
          <mc:Choice Requires="x14">
            <control shapeId="16456" r:id="rId19" name="Check Box 72">
              <controlPr defaultSize="0" autoFill="0" autoLine="0" autoPict="0">
                <anchor moveWithCells="1">
                  <from>
                    <xdr:col>4</xdr:col>
                    <xdr:colOff>533400</xdr:colOff>
                    <xdr:row>86</xdr:row>
                    <xdr:rowOff>123825</xdr:rowOff>
                  </from>
                  <to>
                    <xdr:col>5</xdr:col>
                    <xdr:colOff>581025</xdr:colOff>
                    <xdr:row>87</xdr:row>
                    <xdr:rowOff>152400</xdr:rowOff>
                  </to>
                </anchor>
              </controlPr>
            </control>
          </mc:Choice>
        </mc:AlternateContent>
        <mc:AlternateContent xmlns:mc="http://schemas.openxmlformats.org/markup-compatibility/2006">
          <mc:Choice Requires="x14">
            <control shapeId="16457" r:id="rId20" name="Check Box 73">
              <controlPr defaultSize="0" autoFill="0" autoLine="0" autoPict="0">
                <anchor moveWithCells="1">
                  <from>
                    <xdr:col>5</xdr:col>
                    <xdr:colOff>390525</xdr:colOff>
                    <xdr:row>86</xdr:row>
                    <xdr:rowOff>123825</xdr:rowOff>
                  </from>
                  <to>
                    <xdr:col>6</xdr:col>
                    <xdr:colOff>514350</xdr:colOff>
                    <xdr:row>87</xdr:row>
                    <xdr:rowOff>152400</xdr:rowOff>
                  </to>
                </anchor>
              </controlPr>
            </control>
          </mc:Choice>
        </mc:AlternateContent>
        <mc:AlternateContent xmlns:mc="http://schemas.openxmlformats.org/markup-compatibility/2006">
          <mc:Choice Requires="x14">
            <control shapeId="16458" r:id="rId21" name="Check Box 74">
              <controlPr defaultSize="0" autoFill="0" autoLine="0" autoPict="0">
                <anchor moveWithCells="1">
                  <from>
                    <xdr:col>6</xdr:col>
                    <xdr:colOff>523875</xdr:colOff>
                    <xdr:row>86</xdr:row>
                    <xdr:rowOff>123825</xdr:rowOff>
                  </from>
                  <to>
                    <xdr:col>7</xdr:col>
                    <xdr:colOff>609600</xdr:colOff>
                    <xdr:row>87</xdr:row>
                    <xdr:rowOff>152400</xdr:rowOff>
                  </to>
                </anchor>
              </controlPr>
            </control>
          </mc:Choice>
        </mc:AlternateContent>
        <mc:AlternateContent xmlns:mc="http://schemas.openxmlformats.org/markup-compatibility/2006">
          <mc:Choice Requires="x14">
            <control shapeId="16459" r:id="rId22" name="Check Box 75">
              <controlPr defaultSize="0" autoFill="0" autoLine="0" autoPict="0">
                <anchor moveWithCells="1">
                  <from>
                    <xdr:col>0</xdr:col>
                    <xdr:colOff>495300</xdr:colOff>
                    <xdr:row>88</xdr:row>
                    <xdr:rowOff>57150</xdr:rowOff>
                  </from>
                  <to>
                    <xdr:col>1</xdr:col>
                    <xdr:colOff>619125</xdr:colOff>
                    <xdr:row>89</xdr:row>
                    <xdr:rowOff>28575</xdr:rowOff>
                  </to>
                </anchor>
              </controlPr>
            </control>
          </mc:Choice>
        </mc:AlternateContent>
        <mc:AlternateContent xmlns:mc="http://schemas.openxmlformats.org/markup-compatibility/2006">
          <mc:Choice Requires="x14">
            <control shapeId="16460" r:id="rId23" name="Check Box 76">
              <controlPr defaultSize="0" autoFill="0" autoLine="0" autoPict="0">
                <anchor moveWithCells="1">
                  <from>
                    <xdr:col>0</xdr:col>
                    <xdr:colOff>476250</xdr:colOff>
                    <xdr:row>90</xdr:row>
                    <xdr:rowOff>9525</xdr:rowOff>
                  </from>
                  <to>
                    <xdr:col>1</xdr:col>
                    <xdr:colOff>600075</xdr:colOff>
                    <xdr:row>90</xdr:row>
                    <xdr:rowOff>190500</xdr:rowOff>
                  </to>
                </anchor>
              </controlPr>
            </control>
          </mc:Choice>
        </mc:AlternateContent>
        <mc:AlternateContent xmlns:mc="http://schemas.openxmlformats.org/markup-compatibility/2006">
          <mc:Choice Requires="x14">
            <control shapeId="16461" r:id="rId24" name="Check Box 77">
              <controlPr defaultSize="0" autoFill="0" autoLine="0" autoPict="0">
                <anchor moveWithCells="1">
                  <from>
                    <xdr:col>0</xdr:col>
                    <xdr:colOff>476250</xdr:colOff>
                    <xdr:row>89</xdr:row>
                    <xdr:rowOff>57150</xdr:rowOff>
                  </from>
                  <to>
                    <xdr:col>1</xdr:col>
                    <xdr:colOff>600075</xdr:colOff>
                    <xdr:row>90</xdr:row>
                    <xdr:rowOff>28575</xdr:rowOff>
                  </to>
                </anchor>
              </controlPr>
            </control>
          </mc:Choice>
        </mc:AlternateContent>
        <mc:AlternateContent xmlns:mc="http://schemas.openxmlformats.org/markup-compatibility/2006">
          <mc:Choice Requires="x14">
            <control shapeId="16462" r:id="rId25" name="Check Box 78">
              <controlPr defaultSize="0" autoFill="0" autoLine="0" autoPict="0">
                <anchor moveWithCells="1">
                  <from>
                    <xdr:col>0</xdr:col>
                    <xdr:colOff>476250</xdr:colOff>
                    <xdr:row>90</xdr:row>
                    <xdr:rowOff>171450</xdr:rowOff>
                  </from>
                  <to>
                    <xdr:col>1</xdr:col>
                    <xdr:colOff>600075</xdr:colOff>
                    <xdr:row>91</xdr:row>
                    <xdr:rowOff>142875</xdr:rowOff>
                  </to>
                </anchor>
              </controlPr>
            </control>
          </mc:Choice>
        </mc:AlternateContent>
        <mc:AlternateContent xmlns:mc="http://schemas.openxmlformats.org/markup-compatibility/2006">
          <mc:Choice Requires="x14">
            <control shapeId="16463" r:id="rId26" name="Check Box 79">
              <controlPr defaultSize="0" autoFill="0" autoLine="0" autoPict="0">
                <anchor moveWithCells="1">
                  <from>
                    <xdr:col>0</xdr:col>
                    <xdr:colOff>485775</xdr:colOff>
                    <xdr:row>91</xdr:row>
                    <xdr:rowOff>190500</xdr:rowOff>
                  </from>
                  <to>
                    <xdr:col>1</xdr:col>
                    <xdr:colOff>609600</xdr:colOff>
                    <xdr:row>92</xdr:row>
                    <xdr:rowOff>171450</xdr:rowOff>
                  </to>
                </anchor>
              </controlPr>
            </control>
          </mc:Choice>
        </mc:AlternateContent>
        <mc:AlternateContent xmlns:mc="http://schemas.openxmlformats.org/markup-compatibility/2006">
          <mc:Choice Requires="x14">
            <control shapeId="16464" r:id="rId27" name="Check Box 80">
              <controlPr defaultSize="0" autoFill="0" autoLine="0" autoPict="0">
                <anchor moveWithCells="1">
                  <from>
                    <xdr:col>3</xdr:col>
                    <xdr:colOff>685800</xdr:colOff>
                    <xdr:row>72</xdr:row>
                    <xdr:rowOff>142875</xdr:rowOff>
                  </from>
                  <to>
                    <xdr:col>4</xdr:col>
                    <xdr:colOff>933450</xdr:colOff>
                    <xdr:row>73</xdr:row>
                    <xdr:rowOff>104775</xdr:rowOff>
                  </to>
                </anchor>
              </controlPr>
            </control>
          </mc:Choice>
        </mc:AlternateContent>
        <mc:AlternateContent xmlns:mc="http://schemas.openxmlformats.org/markup-compatibility/2006">
          <mc:Choice Requires="x14">
            <control shapeId="16465" r:id="rId28" name="Check Box 81">
              <controlPr defaultSize="0" autoFill="0" autoLine="0" autoPict="0">
                <anchor moveWithCells="1">
                  <from>
                    <xdr:col>4</xdr:col>
                    <xdr:colOff>581025</xdr:colOff>
                    <xdr:row>72</xdr:row>
                    <xdr:rowOff>142875</xdr:rowOff>
                  </from>
                  <to>
                    <xdr:col>5</xdr:col>
                    <xdr:colOff>628650</xdr:colOff>
                    <xdr:row>73</xdr:row>
                    <xdr:rowOff>104775</xdr:rowOff>
                  </to>
                </anchor>
              </controlPr>
            </control>
          </mc:Choice>
        </mc:AlternateContent>
        <mc:AlternateContent xmlns:mc="http://schemas.openxmlformats.org/markup-compatibility/2006">
          <mc:Choice Requires="x14">
            <control shapeId="16466" r:id="rId29" name="Check Box 82">
              <controlPr defaultSize="0" autoFill="0" autoLine="0" autoPict="0">
                <anchor moveWithCells="1">
                  <from>
                    <xdr:col>5</xdr:col>
                    <xdr:colOff>381000</xdr:colOff>
                    <xdr:row>72</xdr:row>
                    <xdr:rowOff>142875</xdr:rowOff>
                  </from>
                  <to>
                    <xdr:col>6</xdr:col>
                    <xdr:colOff>504825</xdr:colOff>
                    <xdr:row>73</xdr:row>
                    <xdr:rowOff>104775</xdr:rowOff>
                  </to>
                </anchor>
              </controlPr>
            </control>
          </mc:Choice>
        </mc:AlternateContent>
        <mc:AlternateContent xmlns:mc="http://schemas.openxmlformats.org/markup-compatibility/2006">
          <mc:Choice Requires="x14">
            <control shapeId="16467" r:id="rId30" name="Check Box 83">
              <controlPr defaultSize="0" autoFill="0" autoLine="0" autoPict="0">
                <anchor moveWithCells="1">
                  <from>
                    <xdr:col>6</xdr:col>
                    <xdr:colOff>523875</xdr:colOff>
                    <xdr:row>72</xdr:row>
                    <xdr:rowOff>152400</xdr:rowOff>
                  </from>
                  <to>
                    <xdr:col>7</xdr:col>
                    <xdr:colOff>609600</xdr:colOff>
                    <xdr:row>73</xdr:row>
                    <xdr:rowOff>114300</xdr:rowOff>
                  </to>
                </anchor>
              </controlPr>
            </control>
          </mc:Choice>
        </mc:AlternateContent>
        <mc:AlternateContent xmlns:mc="http://schemas.openxmlformats.org/markup-compatibility/2006">
          <mc:Choice Requires="x14">
            <control shapeId="16468" r:id="rId31" name="Check Box 84">
              <controlPr defaultSize="0" autoFill="0" autoLine="0" autoPict="0">
                <anchor moveWithCells="1">
                  <from>
                    <xdr:col>5</xdr:col>
                    <xdr:colOff>381000</xdr:colOff>
                    <xdr:row>79</xdr:row>
                    <xdr:rowOff>95250</xdr:rowOff>
                  </from>
                  <to>
                    <xdr:col>6</xdr:col>
                    <xdr:colOff>504825</xdr:colOff>
                    <xdr:row>80</xdr:row>
                    <xdr:rowOff>95250</xdr:rowOff>
                  </to>
                </anchor>
              </controlPr>
            </control>
          </mc:Choice>
        </mc:AlternateContent>
        <mc:AlternateContent xmlns:mc="http://schemas.openxmlformats.org/markup-compatibility/2006">
          <mc:Choice Requires="x14">
            <control shapeId="16469" r:id="rId32" name="Check Box 85">
              <controlPr defaultSize="0" autoFill="0" autoLine="0" autoPict="0">
                <anchor moveWithCells="1">
                  <from>
                    <xdr:col>6</xdr:col>
                    <xdr:colOff>552450</xdr:colOff>
                    <xdr:row>79</xdr:row>
                    <xdr:rowOff>95250</xdr:rowOff>
                  </from>
                  <to>
                    <xdr:col>7</xdr:col>
                    <xdr:colOff>638175</xdr:colOff>
                    <xdr:row>80</xdr:row>
                    <xdr:rowOff>95250</xdr:rowOff>
                  </to>
                </anchor>
              </controlPr>
            </control>
          </mc:Choice>
        </mc:AlternateContent>
        <mc:AlternateContent xmlns:mc="http://schemas.openxmlformats.org/markup-compatibility/2006">
          <mc:Choice Requires="x14">
            <control shapeId="16470" r:id="rId33" name="Check Box 86">
              <controlPr defaultSize="0" autoFill="0" autoLine="0" autoPict="0">
                <anchor moveWithCells="1">
                  <from>
                    <xdr:col>3</xdr:col>
                    <xdr:colOff>561975</xdr:colOff>
                    <xdr:row>111</xdr:row>
                    <xdr:rowOff>171450</xdr:rowOff>
                  </from>
                  <to>
                    <xdr:col>4</xdr:col>
                    <xdr:colOff>685800</xdr:colOff>
                    <xdr:row>113</xdr:row>
                    <xdr:rowOff>47625</xdr:rowOff>
                  </to>
                </anchor>
              </controlPr>
            </control>
          </mc:Choice>
        </mc:AlternateContent>
        <mc:AlternateContent xmlns:mc="http://schemas.openxmlformats.org/markup-compatibility/2006">
          <mc:Choice Requires="x14">
            <control shapeId="16471" r:id="rId34" name="Check Box 87">
              <controlPr defaultSize="0" autoFill="0" autoLine="0" autoPict="0">
                <anchor moveWithCells="1">
                  <from>
                    <xdr:col>4</xdr:col>
                    <xdr:colOff>390525</xdr:colOff>
                    <xdr:row>111</xdr:row>
                    <xdr:rowOff>171450</xdr:rowOff>
                  </from>
                  <to>
                    <xdr:col>5</xdr:col>
                    <xdr:colOff>485775</xdr:colOff>
                    <xdr:row>113</xdr:row>
                    <xdr:rowOff>47625</xdr:rowOff>
                  </to>
                </anchor>
              </controlPr>
            </control>
          </mc:Choice>
        </mc:AlternateContent>
        <mc:AlternateContent xmlns:mc="http://schemas.openxmlformats.org/markup-compatibility/2006">
          <mc:Choice Requires="x14">
            <control shapeId="16472" r:id="rId35" name="Check Box 88">
              <controlPr defaultSize="0" autoFill="0" autoLine="0" autoPict="0">
                <anchor moveWithCells="1">
                  <from>
                    <xdr:col>5</xdr:col>
                    <xdr:colOff>238125</xdr:colOff>
                    <xdr:row>111</xdr:row>
                    <xdr:rowOff>171450</xdr:rowOff>
                  </from>
                  <to>
                    <xdr:col>6</xdr:col>
                    <xdr:colOff>361950</xdr:colOff>
                    <xdr:row>113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rgb="FF008080"/>
    <pageSetUpPr fitToPage="1"/>
  </sheetPr>
  <dimension ref="B1:M69"/>
  <sheetViews>
    <sheetView workbookViewId="0">
      <selection activeCell="Q35" sqref="Q35"/>
    </sheetView>
  </sheetViews>
  <sheetFormatPr baseColWidth="10" defaultRowHeight="15"/>
  <cols>
    <col min="1" max="1" width="3.28515625" customWidth="1"/>
    <col min="2" max="2" width="6.140625" customWidth="1"/>
    <col min="3" max="4" width="9" customWidth="1"/>
    <col min="5" max="5" width="5.5703125" customWidth="1"/>
    <col min="6" max="9" width="8" customWidth="1"/>
    <col min="11" max="11" width="7.28515625" customWidth="1"/>
    <col min="12" max="12" width="19" bestFit="1" customWidth="1"/>
    <col min="13" max="13" width="5.5703125" customWidth="1"/>
  </cols>
  <sheetData>
    <row r="1" spans="2:13" ht="12" customHeight="1"/>
    <row r="2" spans="2:13">
      <c r="C2" s="416" t="s">
        <v>178</v>
      </c>
      <c r="D2" s="416"/>
      <c r="E2" s="416"/>
      <c r="F2" s="416"/>
      <c r="G2" s="416"/>
      <c r="H2" s="416"/>
      <c r="I2" s="416"/>
      <c r="J2" s="416"/>
      <c r="K2" s="416"/>
    </row>
    <row r="3" spans="2:13" ht="9" customHeight="1">
      <c r="C3" s="1"/>
      <c r="D3" s="1"/>
      <c r="E3" s="1"/>
      <c r="F3" s="1"/>
      <c r="G3" s="1"/>
      <c r="H3" s="1"/>
      <c r="I3" s="1"/>
      <c r="J3" s="1"/>
      <c r="K3" s="1"/>
    </row>
    <row r="4" spans="2:13">
      <c r="B4" s="9"/>
      <c r="C4" s="12"/>
      <c r="D4" s="12"/>
      <c r="E4" s="12"/>
      <c r="F4" s="12"/>
      <c r="G4" s="12" t="s">
        <v>103</v>
      </c>
      <c r="H4" s="12"/>
      <c r="I4" s="12"/>
      <c r="J4" s="12"/>
      <c r="K4" s="12"/>
      <c r="L4" s="9"/>
    </row>
    <row r="5" spans="2:13" ht="10.5" customHeight="1"/>
    <row r="6" spans="2:13" ht="11.25" customHeight="1">
      <c r="B6" s="13"/>
      <c r="C6" s="14"/>
      <c r="D6" s="14"/>
      <c r="E6" s="14"/>
      <c r="F6" s="14"/>
      <c r="G6" s="14"/>
      <c r="H6" s="14"/>
      <c r="I6" s="14"/>
      <c r="J6" s="14"/>
      <c r="K6" s="14"/>
      <c r="L6" s="14"/>
      <c r="M6" s="15"/>
    </row>
    <row r="7" spans="2:13" ht="17.25" customHeight="1">
      <c r="B7" s="16"/>
      <c r="C7" s="3"/>
      <c r="D7" s="3"/>
      <c r="F7" s="3"/>
      <c r="G7" s="17" t="s">
        <v>179</v>
      </c>
      <c r="H7" s="3"/>
      <c r="I7" s="3"/>
      <c r="J7" s="3"/>
      <c r="K7" s="3"/>
      <c r="L7" s="3"/>
      <c r="M7" s="18"/>
    </row>
    <row r="8" spans="2:13" ht="6.75" customHeight="1">
      <c r="B8" s="16"/>
      <c r="C8" s="3"/>
      <c r="D8" s="3"/>
      <c r="E8" s="3"/>
      <c r="F8" s="3"/>
      <c r="G8" s="3"/>
      <c r="H8" s="3"/>
      <c r="I8" s="3"/>
      <c r="J8" s="3"/>
      <c r="K8" s="3"/>
      <c r="L8" s="3"/>
      <c r="M8" s="18"/>
    </row>
    <row r="9" spans="2:13">
      <c r="B9" s="16"/>
      <c r="C9" s="3" t="s">
        <v>54</v>
      </c>
      <c r="D9" s="3"/>
      <c r="E9" s="3"/>
      <c r="F9" s="3" t="s">
        <v>55</v>
      </c>
      <c r="G9" s="3"/>
      <c r="H9" s="3"/>
      <c r="I9" s="3"/>
      <c r="J9" s="3"/>
      <c r="K9" s="3" t="s">
        <v>56</v>
      </c>
      <c r="L9" s="3"/>
      <c r="M9" s="18"/>
    </row>
    <row r="10" spans="2:13" ht="15.75" thickBot="1">
      <c r="B10" s="16"/>
      <c r="C10" s="3"/>
      <c r="D10" s="3"/>
      <c r="E10" s="3"/>
      <c r="F10" s="3"/>
      <c r="G10" s="3"/>
      <c r="H10" s="3"/>
      <c r="I10" s="3"/>
      <c r="J10" s="3"/>
      <c r="K10" s="3"/>
      <c r="L10" s="3"/>
      <c r="M10" s="18"/>
    </row>
    <row r="11" spans="2:13">
      <c r="B11" s="16"/>
      <c r="C11" s="381">
        <f>'A COMPLETER'!D148</f>
        <v>0</v>
      </c>
      <c r="D11" s="382"/>
      <c r="E11" s="390" t="s">
        <v>57</v>
      </c>
      <c r="F11" s="381">
        <f>'A COMPLETER'!G186+'A COMPLETER'!H191+'A COMPLETER'!F197+'A COMPLETER'!G241+'A COMPLETER'!H246+'A COMPLETER'!C250</f>
        <v>0</v>
      </c>
      <c r="G11" s="412"/>
      <c r="H11" s="412"/>
      <c r="I11" s="382"/>
      <c r="J11" s="414" t="s">
        <v>62</v>
      </c>
      <c r="K11" s="381" t="e">
        <f>IF(OR(C11,F11)=0,0,C11/F11)</f>
        <v>#DIV/0!</v>
      </c>
      <c r="L11" s="382"/>
      <c r="M11" s="18"/>
    </row>
    <row r="12" spans="2:13" ht="15.75" thickBot="1">
      <c r="B12" s="16"/>
      <c r="C12" s="383"/>
      <c r="D12" s="384"/>
      <c r="E12" s="391"/>
      <c r="F12" s="383"/>
      <c r="G12" s="413"/>
      <c r="H12" s="413"/>
      <c r="I12" s="384"/>
      <c r="J12" s="415"/>
      <c r="K12" s="383"/>
      <c r="L12" s="384"/>
      <c r="M12" s="18"/>
    </row>
    <row r="13" spans="2:13">
      <c r="B13" s="16"/>
      <c r="C13" s="3"/>
      <c r="D13" s="3"/>
      <c r="E13" s="3"/>
      <c r="F13" s="3"/>
      <c r="G13" s="3"/>
      <c r="H13" s="3"/>
      <c r="I13" s="3"/>
      <c r="J13" s="3"/>
      <c r="K13" s="3"/>
      <c r="L13" s="3"/>
      <c r="M13" s="18"/>
    </row>
    <row r="14" spans="2:13">
      <c r="B14" s="16"/>
      <c r="C14" s="4" t="s">
        <v>180</v>
      </c>
      <c r="D14" s="3"/>
      <c r="E14" s="3"/>
      <c r="F14" s="3"/>
      <c r="G14" s="3"/>
      <c r="H14" s="3"/>
      <c r="I14" s="3"/>
      <c r="J14" s="3"/>
      <c r="K14" s="3"/>
      <c r="L14" s="3"/>
      <c r="M14" s="18"/>
    </row>
    <row r="15" spans="2:13" ht="6" customHeight="1">
      <c r="B15" s="16"/>
      <c r="C15" s="3"/>
      <c r="D15" s="3"/>
      <c r="E15" s="3"/>
      <c r="F15" s="3"/>
      <c r="G15" s="3"/>
      <c r="H15" s="3"/>
      <c r="I15" s="3"/>
      <c r="J15" s="3"/>
      <c r="K15" s="3"/>
      <c r="L15" s="3"/>
      <c r="M15" s="18"/>
    </row>
    <row r="16" spans="2:13">
      <c r="B16" s="16"/>
      <c r="C16" s="10" t="s">
        <v>58</v>
      </c>
      <c r="D16" s="3"/>
      <c r="E16" s="3"/>
      <c r="F16" s="3" t="s">
        <v>59</v>
      </c>
      <c r="G16" s="3"/>
      <c r="H16" s="3"/>
      <c r="J16" s="3"/>
      <c r="K16" s="3" t="s">
        <v>60</v>
      </c>
      <c r="L16" s="3"/>
      <c r="M16" s="18"/>
    </row>
    <row r="17" spans="2:13" ht="10.5" customHeight="1" thickBot="1">
      <c r="B17" s="16"/>
      <c r="C17" s="3"/>
      <c r="D17" s="3"/>
      <c r="E17" s="3"/>
      <c r="F17" s="3"/>
      <c r="G17" s="3"/>
      <c r="H17" s="3"/>
      <c r="I17" s="3"/>
      <c r="J17" s="3"/>
      <c r="K17" s="3"/>
      <c r="L17" s="3"/>
      <c r="M17" s="18"/>
    </row>
    <row r="18" spans="2:13">
      <c r="B18" s="16"/>
      <c r="C18" s="381" t="e">
        <f>IF(K11&lt;C25,K11,0)</f>
        <v>#DIV/0!</v>
      </c>
      <c r="D18" s="382"/>
      <c r="E18" s="398" t="s">
        <v>61</v>
      </c>
      <c r="F18" s="411" t="s">
        <v>63</v>
      </c>
      <c r="G18" s="412"/>
      <c r="H18" s="412"/>
      <c r="I18" s="382"/>
      <c r="J18" s="414" t="s">
        <v>62</v>
      </c>
      <c r="K18" s="381" t="e">
        <f>C18*30/100</f>
        <v>#DIV/0!</v>
      </c>
      <c r="L18" s="382"/>
      <c r="M18" s="18"/>
    </row>
    <row r="19" spans="2:13" ht="15.75" thickBot="1">
      <c r="B19" s="16"/>
      <c r="C19" s="383"/>
      <c r="D19" s="384"/>
      <c r="E19" s="399"/>
      <c r="F19" s="383"/>
      <c r="G19" s="413"/>
      <c r="H19" s="413"/>
      <c r="I19" s="384"/>
      <c r="J19" s="415"/>
      <c r="K19" s="383"/>
      <c r="L19" s="384"/>
      <c r="M19" s="18"/>
    </row>
    <row r="20" spans="2:13" ht="6" customHeight="1">
      <c r="B20" s="16"/>
      <c r="C20" s="3"/>
      <c r="D20" s="3"/>
      <c r="E20" s="3"/>
      <c r="F20" s="3"/>
      <c r="G20" s="3"/>
      <c r="H20" s="3"/>
      <c r="I20" s="3"/>
      <c r="J20" s="3"/>
      <c r="K20" s="3"/>
      <c r="L20" s="3"/>
      <c r="M20" s="18"/>
    </row>
    <row r="21" spans="2:13">
      <c r="B21" s="16"/>
      <c r="C21" s="4" t="s">
        <v>188</v>
      </c>
      <c r="D21" s="3"/>
      <c r="E21" s="3"/>
      <c r="F21" s="3"/>
      <c r="G21" s="3"/>
      <c r="H21" s="3"/>
      <c r="I21" s="3"/>
      <c r="J21" s="3"/>
      <c r="K21" s="3"/>
      <c r="L21" s="3"/>
      <c r="M21" s="18"/>
    </row>
    <row r="22" spans="2:13" ht="7.5" customHeight="1">
      <c r="B22" s="16"/>
      <c r="C22" s="3"/>
      <c r="D22" s="3"/>
      <c r="E22" s="3"/>
      <c r="F22" s="3"/>
      <c r="G22" s="3"/>
      <c r="H22" s="3"/>
      <c r="I22" s="3"/>
      <c r="J22" s="3"/>
      <c r="K22" s="3"/>
      <c r="L22" s="3"/>
      <c r="M22" s="18"/>
    </row>
    <row r="23" spans="2:13">
      <c r="B23" s="16"/>
      <c r="C23" s="3" t="s">
        <v>64</v>
      </c>
      <c r="D23" s="3"/>
      <c r="E23" s="3"/>
      <c r="F23" s="3" t="s">
        <v>59</v>
      </c>
      <c r="G23" s="3"/>
      <c r="H23" s="3"/>
      <c r="J23" s="3"/>
      <c r="K23" s="3" t="s">
        <v>73</v>
      </c>
      <c r="L23" s="3"/>
      <c r="M23" s="18"/>
    </row>
    <row r="24" spans="2:13" ht="8.25" customHeight="1" thickBot="1">
      <c r="B24" s="16"/>
      <c r="C24" s="3"/>
      <c r="D24" s="3"/>
      <c r="E24" s="3"/>
      <c r="F24" s="3"/>
      <c r="G24" s="3"/>
      <c r="H24" s="3"/>
      <c r="I24" s="3"/>
      <c r="J24" s="3"/>
      <c r="K24" s="3"/>
      <c r="L24" s="3"/>
      <c r="M24" s="18"/>
    </row>
    <row r="25" spans="2:13">
      <c r="B25" s="16"/>
      <c r="C25" s="381">
        <v>1.77</v>
      </c>
      <c r="D25" s="382"/>
      <c r="E25" s="398" t="s">
        <v>61</v>
      </c>
      <c r="F25" s="411" t="s">
        <v>63</v>
      </c>
      <c r="G25" s="412"/>
      <c r="H25" s="412"/>
      <c r="I25" s="382"/>
      <c r="J25" s="414" t="s">
        <v>62</v>
      </c>
      <c r="K25" s="381">
        <f>C25*30/100</f>
        <v>0.53100000000000003</v>
      </c>
      <c r="L25" s="382"/>
      <c r="M25" s="18"/>
    </row>
    <row r="26" spans="2:13" ht="15.75" thickBot="1">
      <c r="B26" s="16"/>
      <c r="C26" s="383"/>
      <c r="D26" s="384"/>
      <c r="E26" s="399"/>
      <c r="F26" s="383"/>
      <c r="G26" s="413"/>
      <c r="H26" s="413"/>
      <c r="I26" s="384"/>
      <c r="J26" s="415"/>
      <c r="K26" s="383"/>
      <c r="L26" s="384"/>
      <c r="M26" s="18"/>
    </row>
    <row r="27" spans="2:13" ht="10.5" customHeight="1">
      <c r="B27" s="19"/>
      <c r="C27" s="20"/>
      <c r="D27" s="20"/>
      <c r="E27" s="20"/>
      <c r="F27" s="20"/>
      <c r="G27" s="20"/>
      <c r="H27" s="20"/>
      <c r="I27" s="20"/>
      <c r="J27" s="20"/>
      <c r="K27" s="20"/>
      <c r="L27" s="20"/>
      <c r="M27" s="21"/>
    </row>
    <row r="28" spans="2:13" ht="3" customHeight="1"/>
    <row r="29" spans="2:13" ht="9.75" customHeight="1">
      <c r="B29" s="13"/>
      <c r="C29" s="14"/>
      <c r="D29" s="14"/>
      <c r="E29" s="14"/>
      <c r="F29" s="14"/>
      <c r="G29" s="14"/>
      <c r="H29" s="14"/>
      <c r="I29" s="14"/>
      <c r="J29" s="14"/>
      <c r="K29" s="14"/>
      <c r="L29" s="14"/>
      <c r="M29" s="15"/>
    </row>
    <row r="30" spans="2:13">
      <c r="B30" s="16"/>
      <c r="C30" s="3"/>
      <c r="D30" s="3"/>
      <c r="E30" s="3"/>
      <c r="F30" s="3"/>
      <c r="G30" s="17" t="s">
        <v>70</v>
      </c>
      <c r="H30" s="3"/>
      <c r="I30" s="3"/>
      <c r="J30" s="3"/>
      <c r="K30" s="3"/>
      <c r="L30" s="3"/>
      <c r="M30" s="18"/>
    </row>
    <row r="31" spans="2:13" ht="7.5" customHeight="1">
      <c r="B31" s="16"/>
      <c r="C31" s="3"/>
      <c r="D31" s="3"/>
      <c r="E31" s="3"/>
      <c r="F31" s="3"/>
      <c r="G31" s="3"/>
      <c r="H31" s="3"/>
      <c r="I31" s="3"/>
      <c r="J31" s="3"/>
      <c r="K31" s="3"/>
      <c r="L31" s="3"/>
      <c r="M31" s="18"/>
    </row>
    <row r="32" spans="2:13">
      <c r="B32" s="16"/>
      <c r="C32" s="3"/>
      <c r="D32" s="3"/>
      <c r="E32" s="22"/>
      <c r="F32" s="22"/>
      <c r="G32" s="22" t="s">
        <v>71</v>
      </c>
      <c r="H32" s="22"/>
      <c r="I32" s="22"/>
      <c r="J32" s="3"/>
      <c r="K32" s="3"/>
      <c r="L32" s="3"/>
      <c r="M32" s="18"/>
    </row>
    <row r="33" spans="2:13" ht="9" customHeight="1">
      <c r="B33" s="16"/>
      <c r="C33" s="3"/>
      <c r="D33" s="3"/>
      <c r="E33" s="3"/>
      <c r="F33" s="3"/>
      <c r="G33" s="3"/>
      <c r="H33" s="3"/>
      <c r="I33" s="3"/>
      <c r="J33" s="3"/>
      <c r="K33" s="3"/>
      <c r="L33" s="3"/>
      <c r="M33" s="18"/>
    </row>
    <row r="34" spans="2:13">
      <c r="B34" s="16"/>
      <c r="C34" s="3" t="s">
        <v>72</v>
      </c>
      <c r="D34" s="3"/>
      <c r="E34" s="3"/>
      <c r="F34" s="3" t="s">
        <v>74</v>
      </c>
      <c r="G34" s="3"/>
      <c r="H34" s="3"/>
      <c r="J34" s="3"/>
      <c r="K34" s="3"/>
      <c r="L34" s="3" t="s">
        <v>77</v>
      </c>
      <c r="M34" s="18"/>
    </row>
    <row r="35" spans="2:13">
      <c r="B35" s="16"/>
      <c r="C35" s="4" t="s">
        <v>181</v>
      </c>
      <c r="D35" s="3"/>
      <c r="E35" s="3"/>
      <c r="F35" s="3" t="s">
        <v>75</v>
      </c>
      <c r="G35" s="3"/>
      <c r="H35" s="3"/>
      <c r="I35" s="3"/>
      <c r="J35" s="3"/>
      <c r="K35" s="3"/>
      <c r="L35" s="3"/>
      <c r="M35" s="18"/>
    </row>
    <row r="36" spans="2:13" ht="15.75" thickBot="1">
      <c r="B36" s="16"/>
      <c r="C36" s="3"/>
      <c r="D36" s="3"/>
      <c r="E36" s="3"/>
      <c r="F36" s="3"/>
      <c r="G36" s="3"/>
      <c r="H36" s="3"/>
      <c r="I36" s="4" t="s">
        <v>76</v>
      </c>
      <c r="J36" s="3"/>
      <c r="K36" s="3"/>
      <c r="L36" s="3"/>
      <c r="M36" s="18"/>
    </row>
    <row r="37" spans="2:13">
      <c r="B37" s="16"/>
      <c r="C37" s="394">
        <f>'A COMPLETER'!G186+'A COMPLETER'!H191</f>
        <v>0</v>
      </c>
      <c r="D37" s="395"/>
      <c r="E37" s="398" t="s">
        <v>61</v>
      </c>
      <c r="F37" s="403" t="e">
        <f>IF(K11&gt;C25,K25,K18)</f>
        <v>#DIV/0!</v>
      </c>
      <c r="G37" s="404"/>
      <c r="H37" s="398" t="s">
        <v>61</v>
      </c>
      <c r="I37" s="407">
        <v>0.98</v>
      </c>
      <c r="J37" s="408"/>
      <c r="K37" s="390" t="s">
        <v>62</v>
      </c>
      <c r="L37" s="392">
        <f>C37*0.53*98%</f>
        <v>0</v>
      </c>
      <c r="M37" s="23"/>
    </row>
    <row r="38" spans="2:13" ht="12.75" customHeight="1" thickBot="1">
      <c r="B38" s="16"/>
      <c r="C38" s="396"/>
      <c r="D38" s="397"/>
      <c r="E38" s="399"/>
      <c r="F38" s="405"/>
      <c r="G38" s="406"/>
      <c r="H38" s="399"/>
      <c r="I38" s="409"/>
      <c r="J38" s="410"/>
      <c r="K38" s="391"/>
      <c r="L38" s="393"/>
      <c r="M38" s="23"/>
    </row>
    <row r="39" spans="2:13" ht="6" customHeight="1">
      <c r="B39" s="16"/>
      <c r="C39" s="3"/>
      <c r="D39" s="3"/>
      <c r="E39" s="3"/>
      <c r="F39" s="3"/>
      <c r="G39" s="3"/>
      <c r="H39" s="3"/>
      <c r="I39" s="3"/>
      <c r="J39" s="3"/>
      <c r="K39" s="3"/>
      <c r="L39" s="3"/>
      <c r="M39" s="18"/>
    </row>
    <row r="40" spans="2:13" ht="13.5" customHeight="1">
      <c r="B40" s="24" t="s">
        <v>203</v>
      </c>
      <c r="D40" s="20"/>
      <c r="E40" s="20"/>
      <c r="F40" s="20"/>
      <c r="G40" s="20"/>
      <c r="H40" s="20"/>
      <c r="I40" s="20"/>
      <c r="J40" s="20"/>
      <c r="K40" s="20"/>
      <c r="L40" s="20"/>
      <c r="M40" s="21"/>
    </row>
    <row r="41" spans="2:13" ht="2.25" customHeight="1"/>
    <row r="42" spans="2:13" ht="9" customHeight="1">
      <c r="B42" s="13"/>
      <c r="C42" s="14"/>
      <c r="D42" s="14"/>
      <c r="E42" s="14"/>
      <c r="F42" s="14"/>
      <c r="G42" s="14"/>
      <c r="H42" s="14"/>
      <c r="I42" s="14"/>
      <c r="J42" s="14"/>
      <c r="K42" s="14"/>
      <c r="L42" s="14"/>
      <c r="M42" s="15"/>
    </row>
    <row r="43" spans="2:13" ht="9" customHeight="1">
      <c r="B43" s="16"/>
      <c r="C43" s="3"/>
      <c r="D43" s="3"/>
      <c r="E43" s="3"/>
      <c r="F43" s="3"/>
      <c r="G43" s="3"/>
      <c r="H43" s="3"/>
      <c r="I43" s="3"/>
      <c r="J43" s="3"/>
      <c r="K43" s="3"/>
      <c r="L43" s="3"/>
      <c r="M43" s="18"/>
    </row>
    <row r="44" spans="2:13" ht="14.25" customHeight="1">
      <c r="B44" s="16"/>
      <c r="C44" s="3"/>
      <c r="D44" s="3"/>
      <c r="E44" s="22"/>
      <c r="F44" s="22"/>
      <c r="G44" s="22" t="s">
        <v>78</v>
      </c>
      <c r="H44" s="22"/>
      <c r="I44" s="22"/>
      <c r="J44" s="3"/>
      <c r="K44" s="3"/>
      <c r="L44" s="3"/>
      <c r="M44" s="18"/>
    </row>
    <row r="45" spans="2:13" ht="9" customHeight="1">
      <c r="B45" s="16"/>
      <c r="C45" s="3"/>
      <c r="D45" s="3"/>
      <c r="E45" s="3"/>
      <c r="F45" s="3"/>
      <c r="G45" s="3"/>
      <c r="H45" s="3"/>
      <c r="I45" s="3"/>
      <c r="J45" s="3"/>
      <c r="K45" s="3"/>
      <c r="L45" s="3"/>
      <c r="M45" s="18"/>
    </row>
    <row r="46" spans="2:13">
      <c r="B46" s="16"/>
      <c r="C46" s="3" t="s">
        <v>72</v>
      </c>
      <c r="D46" s="3"/>
      <c r="E46" s="3"/>
      <c r="F46" s="3" t="s">
        <v>74</v>
      </c>
      <c r="G46" s="3"/>
      <c r="H46" s="3"/>
      <c r="J46" s="3"/>
      <c r="K46" s="3"/>
      <c r="L46" s="3" t="s">
        <v>79</v>
      </c>
      <c r="M46" s="18"/>
    </row>
    <row r="47" spans="2:13">
      <c r="B47" s="16"/>
      <c r="C47" s="4" t="s">
        <v>182</v>
      </c>
      <c r="D47" s="3"/>
      <c r="E47" s="3"/>
      <c r="F47" s="3" t="s">
        <v>75</v>
      </c>
      <c r="G47" s="3"/>
      <c r="H47" s="3"/>
      <c r="I47" s="3"/>
      <c r="J47" s="4" t="s">
        <v>76</v>
      </c>
      <c r="K47" s="3"/>
      <c r="L47" s="3"/>
      <c r="M47" s="18"/>
    </row>
    <row r="48" spans="2:13" ht="6" customHeight="1" thickBot="1">
      <c r="B48" s="16"/>
      <c r="C48" s="3"/>
      <c r="D48" s="3"/>
      <c r="E48" s="3"/>
      <c r="F48" s="3"/>
      <c r="G48" s="3"/>
      <c r="H48" s="3"/>
      <c r="I48" s="3"/>
      <c r="J48" s="3"/>
      <c r="K48" s="3"/>
      <c r="L48" s="3"/>
      <c r="M48" s="18"/>
    </row>
    <row r="49" spans="2:13">
      <c r="B49" s="16"/>
      <c r="C49" s="394">
        <f>'A COMPLETER'!G241+'A COMPLETER'!H246</f>
        <v>0</v>
      </c>
      <c r="D49" s="395"/>
      <c r="E49" s="398" t="s">
        <v>61</v>
      </c>
      <c r="F49" s="403" t="e">
        <f>IF(K11&gt;C25,K25,K18)</f>
        <v>#DIV/0!</v>
      </c>
      <c r="G49" s="404"/>
      <c r="H49" s="398" t="s">
        <v>61</v>
      </c>
      <c r="I49" s="407">
        <v>0.98</v>
      </c>
      <c r="J49" s="408"/>
      <c r="K49" s="390" t="s">
        <v>62</v>
      </c>
      <c r="L49" s="392">
        <f>C49*0.53*98%</f>
        <v>0</v>
      </c>
      <c r="M49" s="23"/>
    </row>
    <row r="50" spans="2:13" ht="15.75" thickBot="1">
      <c r="B50" s="16"/>
      <c r="C50" s="396"/>
      <c r="D50" s="397"/>
      <c r="E50" s="399"/>
      <c r="F50" s="405"/>
      <c r="G50" s="406"/>
      <c r="H50" s="399"/>
      <c r="I50" s="409"/>
      <c r="J50" s="410"/>
      <c r="K50" s="391"/>
      <c r="L50" s="393"/>
      <c r="M50" s="23"/>
    </row>
    <row r="51" spans="2:13" ht="8.25" customHeight="1">
      <c r="B51" s="16"/>
      <c r="C51" s="3"/>
      <c r="D51" s="3"/>
      <c r="E51" s="3"/>
      <c r="F51" s="3"/>
      <c r="G51" s="3"/>
      <c r="H51" s="3"/>
      <c r="I51" s="3"/>
      <c r="J51" s="3"/>
      <c r="K51" s="3"/>
      <c r="L51" s="3"/>
      <c r="M51" s="18"/>
    </row>
    <row r="52" spans="2:13" ht="11.25" customHeight="1">
      <c r="B52" s="24" t="s">
        <v>204</v>
      </c>
      <c r="C52" s="24"/>
      <c r="D52" s="20"/>
      <c r="E52" s="20"/>
      <c r="F52" s="20"/>
      <c r="G52" s="20"/>
      <c r="H52" s="20"/>
      <c r="I52" s="20"/>
      <c r="J52" s="20"/>
      <c r="K52" s="20"/>
      <c r="L52" s="20"/>
      <c r="M52" s="21"/>
    </row>
    <row r="53" spans="2:13" ht="1.5" customHeight="1"/>
    <row r="54" spans="2:13">
      <c r="B54" s="13"/>
      <c r="C54" s="14"/>
      <c r="D54" s="14"/>
      <c r="E54" s="14"/>
      <c r="F54" s="14"/>
      <c r="G54" s="14"/>
      <c r="H54" s="14"/>
      <c r="I54" s="14"/>
      <c r="J54" s="14"/>
      <c r="K54" s="14"/>
      <c r="L54" s="14"/>
      <c r="M54" s="15"/>
    </row>
    <row r="55" spans="2:13" ht="36" customHeight="1">
      <c r="B55" s="400" t="s">
        <v>201</v>
      </c>
      <c r="C55" s="401"/>
      <c r="D55" s="401"/>
      <c r="E55" s="401"/>
      <c r="F55" s="401"/>
      <c r="G55" s="401"/>
      <c r="H55" s="401"/>
      <c r="I55" s="401"/>
      <c r="J55" s="401"/>
      <c r="K55" s="401"/>
      <c r="L55" s="401"/>
      <c r="M55" s="402"/>
    </row>
    <row r="56" spans="2:13" ht="6.75" customHeight="1">
      <c r="B56" s="16"/>
      <c r="C56" s="3"/>
      <c r="D56" s="3"/>
      <c r="E56" s="3"/>
      <c r="F56" s="3"/>
      <c r="G56" s="3"/>
      <c r="H56" s="3"/>
      <c r="I56" s="3"/>
      <c r="J56" s="3"/>
      <c r="K56" s="3"/>
      <c r="L56" s="3"/>
      <c r="M56" s="18"/>
    </row>
    <row r="57" spans="2:13" ht="8.25" customHeight="1">
      <c r="B57" s="16"/>
      <c r="C57" s="3"/>
      <c r="D57" s="3"/>
      <c r="E57" s="3"/>
      <c r="F57" s="3"/>
      <c r="G57" s="3"/>
      <c r="H57" s="3"/>
      <c r="I57" s="3"/>
      <c r="J57" s="3"/>
      <c r="K57" s="3"/>
      <c r="L57" s="3"/>
      <c r="M57" s="18"/>
    </row>
    <row r="58" spans="2:13">
      <c r="B58" s="16"/>
      <c r="C58" s="3"/>
      <c r="D58" s="3" t="s">
        <v>77</v>
      </c>
      <c r="E58" s="3"/>
      <c r="F58" s="3"/>
      <c r="G58" s="3" t="s">
        <v>79</v>
      </c>
      <c r="H58" s="3"/>
      <c r="I58" s="3"/>
      <c r="J58" s="3" t="s">
        <v>81</v>
      </c>
      <c r="K58" s="3"/>
      <c r="L58" s="3"/>
      <c r="M58" s="18"/>
    </row>
    <row r="59" spans="2:13" ht="9.75" customHeight="1">
      <c r="B59" s="16"/>
      <c r="C59" s="3"/>
      <c r="D59" s="3"/>
      <c r="E59" s="3"/>
      <c r="F59" s="3"/>
      <c r="G59" s="3"/>
      <c r="H59" s="3"/>
      <c r="I59" s="3"/>
      <c r="J59" s="3"/>
      <c r="K59" s="3"/>
      <c r="L59" s="3"/>
      <c r="M59" s="18"/>
    </row>
    <row r="60" spans="2:13" ht="6.75" customHeight="1" thickBot="1">
      <c r="B60" s="16"/>
      <c r="C60" s="3"/>
      <c r="D60" s="3"/>
      <c r="E60" s="3"/>
      <c r="F60" s="3"/>
      <c r="G60" s="3"/>
      <c r="H60" s="3"/>
      <c r="I60" s="3"/>
      <c r="J60" s="3"/>
      <c r="K60" s="3"/>
      <c r="L60" s="3"/>
      <c r="M60" s="18"/>
    </row>
    <row r="61" spans="2:13">
      <c r="B61" s="16"/>
      <c r="C61" s="3"/>
      <c r="D61" s="381">
        <f>PSMOINS</f>
        <v>0</v>
      </c>
      <c r="E61" s="382"/>
      <c r="F61" s="385" t="s">
        <v>80</v>
      </c>
      <c r="G61" s="381">
        <f>PSPLUS</f>
        <v>0</v>
      </c>
      <c r="H61" s="386"/>
      <c r="I61" s="388" t="s">
        <v>62</v>
      </c>
      <c r="J61" s="381">
        <f>G61+D61</f>
        <v>0</v>
      </c>
      <c r="K61" s="386"/>
      <c r="L61" s="3"/>
      <c r="M61" s="18"/>
    </row>
    <row r="62" spans="2:13" ht="15.75" thickBot="1">
      <c r="B62" s="16"/>
      <c r="C62" s="3"/>
      <c r="D62" s="383"/>
      <c r="E62" s="384"/>
      <c r="F62" s="385"/>
      <c r="G62" s="383"/>
      <c r="H62" s="387"/>
      <c r="I62" s="389"/>
      <c r="J62" s="383"/>
      <c r="K62" s="387"/>
      <c r="L62" s="3"/>
      <c r="M62" s="18"/>
    </row>
    <row r="63" spans="2:13" ht="12" customHeight="1">
      <c r="B63" s="19"/>
      <c r="C63" s="20"/>
      <c r="D63" s="20"/>
      <c r="E63" s="20"/>
      <c r="F63" s="20"/>
      <c r="G63" s="20"/>
      <c r="H63" s="20"/>
      <c r="I63" s="20"/>
      <c r="J63" s="20"/>
      <c r="K63" s="20"/>
      <c r="L63" s="20"/>
      <c r="M63" s="21"/>
    </row>
    <row r="64" spans="2:13" ht="3" customHeight="1"/>
    <row r="65" spans="2:4" ht="15.75">
      <c r="B65" s="25" t="s">
        <v>183</v>
      </c>
    </row>
    <row r="66" spans="2:4">
      <c r="B66" s="25" t="s">
        <v>189</v>
      </c>
    </row>
    <row r="67" spans="2:4">
      <c r="B67" s="25" t="s">
        <v>184</v>
      </c>
    </row>
    <row r="68" spans="2:4">
      <c r="C68" s="8"/>
      <c r="D68" s="26"/>
    </row>
    <row r="69" spans="2:4">
      <c r="D69" s="26"/>
    </row>
  </sheetData>
  <sheetProtection password="CDCA" sheet="1" objects="1" scenarios="1"/>
  <mergeCells count="36">
    <mergeCell ref="C2:K2"/>
    <mergeCell ref="C11:D12"/>
    <mergeCell ref="E11:E12"/>
    <mergeCell ref="F11:I12"/>
    <mergeCell ref="J11:J12"/>
    <mergeCell ref="K11:L12"/>
    <mergeCell ref="C25:D26"/>
    <mergeCell ref="L37:L38"/>
    <mergeCell ref="E25:E26"/>
    <mergeCell ref="F25:I26"/>
    <mergeCell ref="J25:J26"/>
    <mergeCell ref="K25:L26"/>
    <mergeCell ref="C18:D19"/>
    <mergeCell ref="E18:E19"/>
    <mergeCell ref="F18:I19"/>
    <mergeCell ref="J18:J19"/>
    <mergeCell ref="K18:L19"/>
    <mergeCell ref="K49:K50"/>
    <mergeCell ref="L49:L50"/>
    <mergeCell ref="C37:D38"/>
    <mergeCell ref="E37:E38"/>
    <mergeCell ref="B55:M55"/>
    <mergeCell ref="C49:D50"/>
    <mergeCell ref="E49:E50"/>
    <mergeCell ref="F49:G50"/>
    <mergeCell ref="H49:H50"/>
    <mergeCell ref="I49:J50"/>
    <mergeCell ref="F37:G38"/>
    <mergeCell ref="H37:H38"/>
    <mergeCell ref="I37:J38"/>
    <mergeCell ref="K37:K38"/>
    <mergeCell ref="D61:E62"/>
    <mergeCell ref="F61:F62"/>
    <mergeCell ref="G61:H62"/>
    <mergeCell ref="I61:I62"/>
    <mergeCell ref="J61:K62"/>
  </mergeCells>
  <pageMargins left="0.25" right="0.25" top="0.75" bottom="0.75" header="0.3" footer="0.3"/>
  <pageSetup paperSize="9" scale="93" orientation="portrait" horizontalDpi="300" verticalDpi="300" r:id="rId1"/>
  <drawing r:id="rId2"/>
  <legacyDrawing r:id="rId3"/>
  <oleObjects>
    <mc:AlternateContent xmlns:mc="http://schemas.openxmlformats.org/markup-compatibility/2006">
      <mc:Choice Requires="x14">
        <oleObject shapeId="28673" r:id="rId4">
          <objectPr defaultSize="0" autoPict="0" r:id="rId5">
            <anchor moveWithCells="1" sizeWithCells="1">
              <from>
                <xdr:col>0</xdr:col>
                <xdr:colOff>0</xdr:colOff>
                <xdr:row>0</xdr:row>
                <xdr:rowOff>19050</xdr:rowOff>
              </from>
              <to>
                <xdr:col>1</xdr:col>
                <xdr:colOff>371475</xdr:colOff>
                <xdr:row>4</xdr:row>
                <xdr:rowOff>76200</xdr:rowOff>
              </to>
            </anchor>
          </objectPr>
        </oleObject>
      </mc:Choice>
      <mc:Fallback>
        <oleObject shapeId="2867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9"/>
    <pageSetUpPr fitToPage="1"/>
  </sheetPr>
  <dimension ref="A1:M130"/>
  <sheetViews>
    <sheetView topLeftCell="A43" workbookViewId="0">
      <selection activeCell="E144" sqref="E144"/>
    </sheetView>
  </sheetViews>
  <sheetFormatPr baseColWidth="10" defaultRowHeight="14.25"/>
  <cols>
    <col min="1" max="1" width="11.42578125" style="34"/>
    <col min="2" max="3" width="42.7109375" style="34" customWidth="1"/>
    <col min="4" max="4" width="23.42578125" style="34" customWidth="1"/>
    <col min="5" max="16384" width="11.42578125" style="34"/>
  </cols>
  <sheetData>
    <row r="1" spans="1:4" ht="18">
      <c r="A1" s="417" t="s">
        <v>222</v>
      </c>
      <c r="B1" s="417"/>
      <c r="C1" s="417"/>
      <c r="D1" s="417"/>
    </row>
    <row r="2" spans="1:4" ht="8.25" customHeight="1">
      <c r="B2" s="35"/>
      <c r="C2" s="35"/>
      <c r="D2" s="35"/>
    </row>
    <row r="3" spans="1:4" ht="18">
      <c r="A3" s="417" t="s">
        <v>223</v>
      </c>
      <c r="B3" s="417"/>
      <c r="C3" s="417"/>
      <c r="D3" s="417"/>
    </row>
    <row r="4" spans="1:4" ht="6.75" customHeight="1">
      <c r="B4" s="35"/>
      <c r="C4" s="35"/>
      <c r="D4" s="35"/>
    </row>
    <row r="5" spans="1:4" ht="15" customHeight="1">
      <c r="A5" s="418" t="s">
        <v>272</v>
      </c>
      <c r="B5" s="418"/>
      <c r="C5" s="420" t="s">
        <v>273</v>
      </c>
      <c r="D5" s="421"/>
    </row>
    <row r="6" spans="1:4">
      <c r="A6" s="418"/>
      <c r="B6" s="418"/>
      <c r="C6" s="422"/>
      <c r="D6" s="423"/>
    </row>
    <row r="7" spans="1:4" ht="15" customHeight="1">
      <c r="A7" s="418" t="s">
        <v>274</v>
      </c>
      <c r="B7" s="418"/>
      <c r="C7" s="420" t="s">
        <v>273</v>
      </c>
      <c r="D7" s="421"/>
    </row>
    <row r="8" spans="1:4">
      <c r="A8" s="418"/>
      <c r="B8" s="418"/>
      <c r="C8" s="424"/>
      <c r="D8" s="425"/>
    </row>
    <row r="9" spans="1:4">
      <c r="A9" s="418"/>
      <c r="B9" s="418"/>
      <c r="C9" s="422"/>
      <c r="D9" s="423"/>
    </row>
    <row r="10" spans="1:4" ht="25.5" customHeight="1">
      <c r="A10" s="419" t="s">
        <v>275</v>
      </c>
      <c r="B10" s="419"/>
      <c r="C10" s="426" t="s">
        <v>276</v>
      </c>
      <c r="D10" s="427"/>
    </row>
    <row r="11" spans="1:4" ht="15" customHeight="1">
      <c r="A11" s="419" t="s">
        <v>277</v>
      </c>
      <c r="B11" s="419"/>
      <c r="C11" s="420" t="s">
        <v>276</v>
      </c>
      <c r="D11" s="421"/>
    </row>
    <row r="12" spans="1:4">
      <c r="A12" s="419"/>
      <c r="B12" s="419"/>
      <c r="C12" s="422"/>
      <c r="D12" s="423"/>
    </row>
    <row r="13" spans="1:4" ht="15" customHeight="1">
      <c r="A13" s="434" t="s">
        <v>278</v>
      </c>
      <c r="B13" s="434"/>
      <c r="C13" s="428" t="s">
        <v>279</v>
      </c>
      <c r="D13" s="429"/>
    </row>
    <row r="14" spans="1:4">
      <c r="A14" s="434"/>
      <c r="B14" s="434"/>
      <c r="C14" s="430"/>
      <c r="D14" s="431"/>
    </row>
    <row r="15" spans="1:4">
      <c r="A15" s="434"/>
      <c r="B15" s="434"/>
      <c r="C15" s="430"/>
      <c r="D15" s="431"/>
    </row>
    <row r="16" spans="1:4">
      <c r="A16" s="434"/>
      <c r="B16" s="434"/>
      <c r="C16" s="432"/>
      <c r="D16" s="433"/>
    </row>
    <row r="17" spans="1:4" ht="9" customHeight="1">
      <c r="B17" s="35"/>
      <c r="C17" s="35"/>
      <c r="D17" s="35"/>
    </row>
    <row r="18" spans="1:4" ht="18">
      <c r="A18" s="417" t="s">
        <v>224</v>
      </c>
      <c r="B18" s="417"/>
      <c r="C18" s="417"/>
      <c r="D18" s="417"/>
    </row>
    <row r="19" spans="1:4" ht="4.5" customHeight="1">
      <c r="B19" s="35"/>
      <c r="C19" s="35"/>
      <c r="D19" s="35"/>
    </row>
    <row r="20" spans="1:4" ht="15">
      <c r="A20" s="438" t="s">
        <v>225</v>
      </c>
      <c r="B20" s="438"/>
      <c r="C20" s="438"/>
      <c r="D20" s="438"/>
    </row>
    <row r="21" spans="1:4" ht="3.75" customHeight="1">
      <c r="B21" s="35"/>
      <c r="C21" s="35"/>
      <c r="D21" s="35"/>
    </row>
    <row r="22" spans="1:4" ht="18">
      <c r="A22" s="417" t="s">
        <v>226</v>
      </c>
      <c r="B22" s="417"/>
      <c r="C22" s="417"/>
      <c r="D22" s="417"/>
    </row>
    <row r="23" spans="1:4" ht="4.5" customHeight="1">
      <c r="B23" s="35"/>
      <c r="C23" s="35"/>
      <c r="D23" s="35"/>
    </row>
    <row r="24" spans="1:4" ht="15" customHeight="1">
      <c r="A24" s="450" t="s">
        <v>227</v>
      </c>
      <c r="B24" s="450"/>
      <c r="C24" s="450"/>
      <c r="D24" s="450"/>
    </row>
    <row r="25" spans="1:4">
      <c r="B25" s="35"/>
      <c r="C25" s="35"/>
      <c r="D25" s="35"/>
    </row>
    <row r="26" spans="1:4" ht="25.5" customHeight="1">
      <c r="A26" s="436" t="s">
        <v>228</v>
      </c>
      <c r="B26" s="436"/>
      <c r="C26" s="441" t="s">
        <v>249</v>
      </c>
      <c r="D26" s="442"/>
    </row>
    <row r="27" spans="1:4" ht="36" customHeight="1">
      <c r="A27" s="437" t="s">
        <v>229</v>
      </c>
      <c r="B27" s="437"/>
      <c r="C27" s="443" t="s">
        <v>250</v>
      </c>
      <c r="D27" s="444"/>
    </row>
    <row r="28" spans="1:4" ht="36" customHeight="1">
      <c r="A28" s="439" t="s">
        <v>230</v>
      </c>
      <c r="B28" s="439"/>
      <c r="C28" s="445" t="s">
        <v>251</v>
      </c>
      <c r="D28" s="446"/>
    </row>
    <row r="29" spans="1:4" ht="28.5" customHeight="1">
      <c r="A29" s="440" t="s">
        <v>231</v>
      </c>
      <c r="B29" s="440"/>
      <c r="C29" s="453" t="s">
        <v>252</v>
      </c>
      <c r="D29" s="454"/>
    </row>
    <row r="30" spans="1:4" ht="10.5" customHeight="1">
      <c r="B30" s="35"/>
      <c r="C30" s="35"/>
      <c r="D30" s="35"/>
    </row>
    <row r="31" spans="1:4">
      <c r="B31" s="35"/>
      <c r="C31" s="35"/>
      <c r="D31" s="35"/>
    </row>
    <row r="32" spans="1:4" ht="18">
      <c r="A32" s="417" t="s">
        <v>232</v>
      </c>
      <c r="B32" s="417"/>
      <c r="C32" s="417"/>
      <c r="D32" s="417"/>
    </row>
    <row r="33" spans="1:9" ht="1.5" customHeight="1">
      <c r="B33" s="35"/>
      <c r="C33" s="35"/>
      <c r="D33" s="35"/>
    </row>
    <row r="34" spans="1:9" ht="27" customHeight="1">
      <c r="A34" s="451" t="s">
        <v>280</v>
      </c>
      <c r="B34" s="451"/>
      <c r="C34" s="451"/>
      <c r="D34" s="451"/>
    </row>
    <row r="35" spans="1:9" ht="9" customHeight="1">
      <c r="B35" s="35"/>
      <c r="C35" s="35"/>
      <c r="D35" s="35"/>
    </row>
    <row r="36" spans="1:9" ht="39" customHeight="1">
      <c r="A36" s="447" t="s">
        <v>281</v>
      </c>
      <c r="B36" s="447"/>
      <c r="C36" s="447"/>
      <c r="D36" s="447"/>
    </row>
    <row r="37" spans="1:9" ht="8.25" customHeight="1">
      <c r="B37" s="35"/>
      <c r="C37" s="35"/>
      <c r="D37" s="35"/>
    </row>
    <row r="38" spans="1:9" ht="108.75" customHeight="1">
      <c r="A38" s="452" t="s">
        <v>233</v>
      </c>
      <c r="B38" s="452"/>
      <c r="C38" s="452"/>
      <c r="D38" s="452"/>
    </row>
    <row r="39" spans="1:9" ht="9.75" customHeight="1">
      <c r="B39" s="435"/>
      <c r="C39" s="435"/>
      <c r="D39" s="435"/>
    </row>
    <row r="40" spans="1:9" ht="18">
      <c r="A40" s="417" t="s">
        <v>254</v>
      </c>
      <c r="B40" s="417"/>
      <c r="C40" s="417"/>
      <c r="D40" s="417"/>
    </row>
    <row r="42" spans="1:9" ht="15.75">
      <c r="A42" s="457" t="s">
        <v>105</v>
      </c>
      <c r="B42" s="457"/>
      <c r="C42" s="457"/>
      <c r="D42" s="457"/>
      <c r="E42" s="36"/>
      <c r="F42" s="36"/>
      <c r="G42" s="36"/>
      <c r="H42" s="36"/>
      <c r="I42" s="36"/>
    </row>
    <row r="43" spans="1:9">
      <c r="A43" s="37"/>
      <c r="B43" s="37" t="s">
        <v>65</v>
      </c>
      <c r="C43" s="37" t="s">
        <v>66</v>
      </c>
      <c r="D43" s="37" t="s">
        <v>68</v>
      </c>
    </row>
    <row r="44" spans="1:9">
      <c r="A44" s="37" t="s">
        <v>67</v>
      </c>
      <c r="B44" s="37" t="s">
        <v>130</v>
      </c>
      <c r="C44" s="38">
        <v>0.3</v>
      </c>
      <c r="D44" s="37">
        <v>0.53</v>
      </c>
    </row>
    <row r="46" spans="1:9" ht="15.75">
      <c r="A46" s="457" t="s">
        <v>85</v>
      </c>
      <c r="B46" s="457"/>
      <c r="C46" s="457"/>
      <c r="D46" s="457"/>
    </row>
    <row r="47" spans="1:9">
      <c r="A47" s="39"/>
      <c r="B47" s="40"/>
      <c r="C47" s="37" t="s">
        <v>66</v>
      </c>
      <c r="D47" s="41" t="s">
        <v>68</v>
      </c>
    </row>
    <row r="48" spans="1:9">
      <c r="A48" s="40"/>
      <c r="B48" s="40"/>
      <c r="C48" s="38" t="s">
        <v>69</v>
      </c>
      <c r="D48" s="42">
        <v>0.53</v>
      </c>
    </row>
    <row r="50" spans="1:13" ht="51" customHeight="1">
      <c r="A50" s="459" t="s">
        <v>253</v>
      </c>
      <c r="B50" s="459"/>
      <c r="C50" s="459"/>
      <c r="D50" s="459"/>
      <c r="E50" s="43"/>
      <c r="F50" s="43"/>
      <c r="G50" s="43"/>
      <c r="H50" s="43"/>
      <c r="I50" s="43"/>
      <c r="J50" s="43"/>
      <c r="K50" s="43"/>
      <c r="L50" s="43"/>
      <c r="M50" s="43"/>
    </row>
    <row r="51" spans="1:13" ht="18">
      <c r="B51" s="43"/>
      <c r="C51" s="43"/>
      <c r="D51" s="43"/>
      <c r="E51" s="43"/>
      <c r="F51" s="43"/>
      <c r="G51" s="43"/>
      <c r="H51" s="43"/>
      <c r="I51" s="43"/>
      <c r="J51" s="43"/>
      <c r="K51" s="43"/>
      <c r="L51" s="43"/>
      <c r="M51" s="43"/>
    </row>
    <row r="52" spans="1:13" ht="18">
      <c r="B52" s="43"/>
      <c r="C52" s="43"/>
      <c r="D52" s="43"/>
      <c r="E52" s="43"/>
      <c r="F52" s="43"/>
      <c r="G52" s="43"/>
      <c r="H52" s="43"/>
      <c r="I52" s="43"/>
      <c r="J52" s="43"/>
      <c r="K52" s="43"/>
      <c r="L52" s="43"/>
      <c r="M52" s="43"/>
    </row>
    <row r="53" spans="1:13" ht="34.5" customHeight="1">
      <c r="A53" s="447" t="s">
        <v>210</v>
      </c>
      <c r="B53" s="447"/>
      <c r="C53" s="447"/>
      <c r="D53" s="447"/>
      <c r="E53" s="449"/>
      <c r="F53" s="449"/>
      <c r="G53" s="449"/>
      <c r="H53" s="449"/>
      <c r="I53" s="449"/>
      <c r="J53" s="449"/>
      <c r="K53" s="449"/>
      <c r="L53" s="449"/>
      <c r="M53" s="44"/>
    </row>
    <row r="54" spans="1:13">
      <c r="B54" s="466"/>
      <c r="C54" s="466"/>
      <c r="D54" s="466"/>
      <c r="E54" s="466"/>
      <c r="F54" s="466"/>
      <c r="G54" s="466"/>
      <c r="H54" s="466"/>
      <c r="I54" s="466"/>
      <c r="J54" s="466"/>
      <c r="K54" s="466"/>
      <c r="L54" s="466"/>
      <c r="M54" s="466"/>
    </row>
    <row r="55" spans="1:13" ht="18">
      <c r="A55" s="447" t="s">
        <v>99</v>
      </c>
      <c r="B55" s="447"/>
      <c r="C55" s="447"/>
      <c r="D55" s="447"/>
      <c r="E55" s="448"/>
      <c r="F55" s="448"/>
      <c r="G55" s="448"/>
      <c r="H55" s="448"/>
      <c r="I55" s="448"/>
      <c r="J55" s="448"/>
      <c r="K55" s="448"/>
      <c r="L55" s="448"/>
      <c r="M55" s="45"/>
    </row>
    <row r="56" spans="1:13">
      <c r="B56" s="46"/>
      <c r="C56" s="46"/>
      <c r="D56" s="46"/>
      <c r="E56" s="46"/>
      <c r="F56" s="46"/>
      <c r="G56" s="46"/>
      <c r="H56" s="46"/>
      <c r="I56" s="46"/>
      <c r="J56" s="46"/>
      <c r="K56" s="47"/>
      <c r="L56" s="47"/>
      <c r="M56" s="47"/>
    </row>
    <row r="57" spans="1:13" ht="15">
      <c r="B57" s="48" t="s">
        <v>282</v>
      </c>
      <c r="C57" s="48"/>
      <c r="D57" s="48"/>
      <c r="E57" s="48"/>
      <c r="F57" s="48"/>
      <c r="G57" s="48"/>
      <c r="H57" s="48"/>
      <c r="I57" s="48"/>
      <c r="J57" s="48"/>
      <c r="K57" s="47"/>
      <c r="L57" s="47"/>
      <c r="M57" s="47"/>
    </row>
    <row r="58" spans="1:13">
      <c r="B58" s="46" t="s">
        <v>100</v>
      </c>
      <c r="C58" s="46"/>
      <c r="D58" s="46"/>
      <c r="E58" s="46"/>
      <c r="F58" s="46"/>
      <c r="G58" s="46"/>
      <c r="H58" s="46"/>
      <c r="I58" s="46"/>
      <c r="J58" s="46"/>
      <c r="K58" s="47"/>
      <c r="L58" s="47"/>
      <c r="M58" s="47"/>
    </row>
    <row r="59" spans="1:13">
      <c r="B59" s="47"/>
      <c r="C59" s="47"/>
      <c r="D59" s="47"/>
      <c r="E59" s="47"/>
      <c r="F59" s="47"/>
      <c r="G59" s="47"/>
      <c r="H59" s="47"/>
      <c r="I59" s="47"/>
      <c r="J59" s="47"/>
      <c r="K59" s="47"/>
      <c r="L59" s="47"/>
      <c r="M59" s="47"/>
    </row>
    <row r="60" spans="1:13">
      <c r="B60" s="49"/>
      <c r="C60" s="49"/>
      <c r="D60" s="47"/>
      <c r="E60" s="47"/>
      <c r="F60" s="47"/>
      <c r="G60" s="47"/>
      <c r="H60" s="47"/>
      <c r="I60" s="47"/>
      <c r="J60" s="47"/>
      <c r="K60" s="47"/>
      <c r="L60" s="47"/>
      <c r="M60" s="47"/>
    </row>
    <row r="61" spans="1:13">
      <c r="B61" s="49"/>
      <c r="C61" s="49"/>
      <c r="D61" s="50"/>
      <c r="E61" s="50"/>
      <c r="F61" s="50"/>
      <c r="G61" s="50"/>
      <c r="H61" s="50"/>
      <c r="I61" s="50"/>
      <c r="J61" s="50"/>
      <c r="K61" s="47"/>
      <c r="L61" s="47"/>
      <c r="M61" s="47"/>
    </row>
    <row r="62" spans="1:13">
      <c r="B62" s="47"/>
      <c r="C62" s="47"/>
      <c r="D62" s="47"/>
      <c r="E62" s="47"/>
      <c r="F62" s="47"/>
      <c r="G62" s="47"/>
      <c r="H62" s="47"/>
      <c r="I62" s="47"/>
      <c r="J62" s="47"/>
      <c r="K62" s="47"/>
      <c r="L62" s="47"/>
      <c r="M62" s="47"/>
    </row>
    <row r="63" spans="1:13" ht="18.75" customHeight="1">
      <c r="A63" s="447" t="s">
        <v>211</v>
      </c>
      <c r="B63" s="447"/>
      <c r="C63" s="447"/>
      <c r="D63" s="447"/>
      <c r="E63" s="51"/>
      <c r="F63" s="448"/>
      <c r="G63" s="448"/>
      <c r="H63" s="448"/>
      <c r="I63" s="448"/>
      <c r="J63" s="448"/>
      <c r="K63" s="448"/>
      <c r="L63" s="448"/>
      <c r="M63" s="448"/>
    </row>
    <row r="64" spans="1:13">
      <c r="A64" s="458" t="s">
        <v>283</v>
      </c>
      <c r="B64" s="458"/>
      <c r="C64" s="458"/>
      <c r="D64" s="458"/>
      <c r="E64" s="52"/>
      <c r="F64" s="52"/>
      <c r="G64" s="52"/>
      <c r="H64" s="52"/>
      <c r="I64" s="52"/>
      <c r="J64" s="52"/>
      <c r="K64" s="52"/>
      <c r="L64" s="52"/>
    </row>
    <row r="65" spans="1:13" ht="27.75" customHeight="1">
      <c r="A65" s="465" t="s">
        <v>284</v>
      </c>
      <c r="B65" s="465"/>
      <c r="C65" s="465"/>
      <c r="D65" s="465"/>
      <c r="E65" s="53"/>
      <c r="F65" s="53"/>
      <c r="G65" s="53"/>
      <c r="H65" s="53"/>
      <c r="I65" s="53"/>
      <c r="J65" s="53"/>
      <c r="K65" s="53"/>
      <c r="L65" s="53"/>
    </row>
    <row r="66" spans="1:13" ht="24" customHeight="1">
      <c r="A66" s="462" t="s">
        <v>285</v>
      </c>
      <c r="B66" s="462"/>
      <c r="C66" s="462"/>
      <c r="D66" s="462"/>
      <c r="E66" s="54"/>
      <c r="F66" s="54"/>
      <c r="G66" s="54"/>
      <c r="H66" s="54"/>
      <c r="I66" s="54"/>
      <c r="J66" s="54"/>
      <c r="K66" s="54"/>
      <c r="L66" s="54"/>
    </row>
    <row r="67" spans="1:13">
      <c r="A67" s="463" t="s">
        <v>239</v>
      </c>
      <c r="B67" s="463"/>
      <c r="C67" s="463"/>
      <c r="D67" s="463"/>
      <c r="E67" s="55"/>
      <c r="F67" s="55"/>
      <c r="G67" s="55"/>
      <c r="H67" s="55"/>
      <c r="I67" s="55"/>
      <c r="J67" s="55"/>
      <c r="K67" s="55"/>
      <c r="L67" s="55"/>
      <c r="M67" s="55"/>
    </row>
    <row r="68" spans="1:13">
      <c r="B68" s="56"/>
      <c r="C68" s="56"/>
      <c r="D68" s="56"/>
      <c r="E68" s="56"/>
      <c r="F68" s="56"/>
      <c r="G68" s="56"/>
      <c r="H68" s="56"/>
      <c r="I68" s="56"/>
      <c r="J68" s="56"/>
    </row>
    <row r="69" spans="1:13">
      <c r="E69" s="55"/>
      <c r="F69" s="55"/>
      <c r="G69" s="55"/>
      <c r="H69" s="55"/>
      <c r="I69" s="55"/>
      <c r="J69" s="55"/>
      <c r="K69" s="55"/>
      <c r="L69" s="55"/>
      <c r="M69" s="55"/>
    </row>
    <row r="70" spans="1:13" ht="18.75" customHeight="1">
      <c r="A70" s="447" t="s">
        <v>101</v>
      </c>
      <c r="B70" s="447"/>
      <c r="C70" s="447"/>
      <c r="D70" s="447"/>
      <c r="E70" s="55"/>
      <c r="F70" s="55"/>
      <c r="G70" s="55"/>
      <c r="H70" s="55"/>
      <c r="I70" s="55"/>
      <c r="J70" s="55"/>
      <c r="K70" s="55"/>
      <c r="L70" s="55"/>
      <c r="M70" s="55"/>
    </row>
    <row r="71" spans="1:13">
      <c r="E71" s="55"/>
      <c r="F71" s="55"/>
      <c r="G71" s="55"/>
      <c r="H71" s="55"/>
      <c r="I71" s="55"/>
      <c r="J71" s="55"/>
      <c r="K71" s="55"/>
      <c r="L71" s="55"/>
      <c r="M71" s="55"/>
    </row>
    <row r="72" spans="1:13" ht="15">
      <c r="A72" s="464" t="s">
        <v>102</v>
      </c>
      <c r="B72" s="464"/>
      <c r="C72" s="464"/>
      <c r="D72" s="464"/>
      <c r="E72" s="54"/>
      <c r="F72" s="54"/>
      <c r="G72" s="54"/>
      <c r="H72" s="54"/>
      <c r="I72" s="54"/>
      <c r="J72" s="54"/>
      <c r="K72" s="54"/>
      <c r="L72" s="54"/>
      <c r="M72" s="54"/>
    </row>
    <row r="73" spans="1:13">
      <c r="A73" s="57" t="s">
        <v>213</v>
      </c>
      <c r="B73" s="57"/>
      <c r="C73" s="57"/>
      <c r="D73" s="57"/>
      <c r="E73" s="54"/>
      <c r="F73" s="54"/>
      <c r="G73" s="54"/>
      <c r="H73" s="54"/>
      <c r="I73" s="54"/>
      <c r="J73" s="54"/>
      <c r="K73" s="54"/>
      <c r="L73" s="54"/>
      <c r="M73" s="54"/>
    </row>
    <row r="74" spans="1:13" ht="15">
      <c r="A74" s="58" t="s">
        <v>286</v>
      </c>
      <c r="C74" s="58"/>
      <c r="D74" s="58"/>
      <c r="E74" s="54"/>
      <c r="F74" s="54"/>
      <c r="G74" s="54"/>
      <c r="H74" s="54"/>
      <c r="I74" s="54"/>
      <c r="J74" s="54"/>
      <c r="K74" s="54"/>
      <c r="L74" s="54"/>
      <c r="M74" s="54"/>
    </row>
    <row r="75" spans="1:13">
      <c r="A75" s="59" t="s">
        <v>212</v>
      </c>
      <c r="C75" s="59"/>
      <c r="D75" s="59"/>
      <c r="E75" s="54"/>
      <c r="F75" s="54"/>
      <c r="G75" s="54"/>
      <c r="H75" s="54"/>
      <c r="I75" s="54"/>
      <c r="J75" s="54"/>
      <c r="K75" s="54"/>
      <c r="L75" s="54"/>
      <c r="M75" s="54"/>
    </row>
    <row r="76" spans="1:13">
      <c r="A76" s="60" t="s">
        <v>287</v>
      </c>
      <c r="B76" s="60"/>
      <c r="C76" s="60" t="s">
        <v>195</v>
      </c>
      <c r="E76" s="54"/>
      <c r="F76" s="54"/>
      <c r="G76" s="54"/>
      <c r="H76" s="54"/>
      <c r="I76" s="54"/>
      <c r="J76" s="54"/>
      <c r="K76" s="54"/>
      <c r="L76" s="54"/>
      <c r="M76" s="54"/>
    </row>
    <row r="77" spans="1:13">
      <c r="A77" s="60" t="s">
        <v>255</v>
      </c>
      <c r="C77" s="60"/>
      <c r="D77" s="60"/>
      <c r="E77" s="54"/>
      <c r="F77" s="54"/>
      <c r="G77" s="54"/>
      <c r="H77" s="54"/>
      <c r="I77" s="54"/>
      <c r="J77" s="54"/>
      <c r="K77" s="54"/>
      <c r="L77" s="54"/>
      <c r="M77" s="54"/>
    </row>
    <row r="78" spans="1:13">
      <c r="A78" s="57" t="s">
        <v>196</v>
      </c>
      <c r="B78" s="57"/>
      <c r="C78" s="57"/>
      <c r="D78" s="57"/>
      <c r="E78" s="54"/>
      <c r="F78" s="54"/>
      <c r="G78" s="54"/>
      <c r="H78" s="54"/>
      <c r="I78" s="54"/>
      <c r="J78" s="54"/>
      <c r="K78" s="54"/>
      <c r="L78" s="54"/>
      <c r="M78" s="54"/>
    </row>
    <row r="79" spans="1:13">
      <c r="E79" s="54"/>
      <c r="F79" s="54"/>
      <c r="G79" s="54"/>
      <c r="H79" s="54"/>
      <c r="I79" s="54"/>
      <c r="J79" s="54"/>
      <c r="K79" s="54"/>
      <c r="L79" s="54"/>
      <c r="M79" s="54"/>
    </row>
    <row r="80" spans="1:13" ht="15">
      <c r="A80" s="61" t="s">
        <v>131</v>
      </c>
      <c r="B80" s="61"/>
      <c r="C80" s="61"/>
      <c r="D80" s="61"/>
      <c r="E80" s="54"/>
      <c r="F80" s="54"/>
      <c r="G80" s="54"/>
      <c r="H80" s="54"/>
      <c r="I80" s="54"/>
      <c r="J80" s="54"/>
      <c r="K80" s="54"/>
      <c r="L80" s="54"/>
      <c r="M80" s="54"/>
    </row>
    <row r="81" spans="1:13">
      <c r="A81" s="50" t="s">
        <v>214</v>
      </c>
      <c r="C81" s="50"/>
      <c r="D81" s="50"/>
      <c r="E81" s="54"/>
      <c r="F81" s="54"/>
      <c r="G81" s="54"/>
      <c r="H81" s="54"/>
      <c r="I81" s="54"/>
      <c r="J81" s="54"/>
      <c r="K81" s="54"/>
      <c r="L81" s="54"/>
      <c r="M81" s="54"/>
    </row>
    <row r="82" spans="1:13" ht="31.5" customHeight="1">
      <c r="A82" s="460" t="s">
        <v>215</v>
      </c>
      <c r="B82" s="460"/>
      <c r="C82" s="460"/>
      <c r="D82" s="460"/>
      <c r="E82" s="62"/>
      <c r="F82" s="62"/>
      <c r="G82" s="62"/>
      <c r="H82" s="62"/>
      <c r="I82" s="62"/>
      <c r="J82" s="62"/>
      <c r="K82" s="62"/>
      <c r="L82" s="62"/>
    </row>
    <row r="83" spans="1:13" ht="15">
      <c r="A83" s="461" t="s">
        <v>197</v>
      </c>
      <c r="B83" s="461"/>
      <c r="C83" s="461"/>
      <c r="D83" s="461"/>
      <c r="E83" s="63"/>
      <c r="F83" s="63"/>
      <c r="G83" s="63"/>
      <c r="H83" s="63"/>
      <c r="I83" s="63"/>
      <c r="J83" s="63"/>
      <c r="K83" s="63"/>
      <c r="L83" s="63"/>
      <c r="M83" s="64"/>
    </row>
    <row r="86" spans="1:13" ht="18">
      <c r="A86" s="447" t="s">
        <v>139</v>
      </c>
      <c r="B86" s="447"/>
      <c r="C86" s="447"/>
      <c r="D86" s="447"/>
    </row>
    <row r="87" spans="1:13">
      <c r="A87" s="34" t="s">
        <v>202</v>
      </c>
    </row>
    <row r="89" spans="1:13" ht="18">
      <c r="A89" s="455" t="s">
        <v>18</v>
      </c>
      <c r="B89" s="455"/>
      <c r="C89" s="455"/>
      <c r="D89" s="455"/>
    </row>
    <row r="91" spans="1:13" ht="15">
      <c r="A91" s="456" t="s">
        <v>140</v>
      </c>
      <c r="B91" s="456"/>
      <c r="C91" s="456"/>
      <c r="D91" s="456"/>
    </row>
    <row r="92" spans="1:13">
      <c r="A92" s="34" t="s">
        <v>141</v>
      </c>
    </row>
    <row r="93" spans="1:13">
      <c r="A93" s="34" t="s">
        <v>142</v>
      </c>
    </row>
    <row r="94" spans="1:13">
      <c r="A94" s="34" t="s">
        <v>143</v>
      </c>
    </row>
    <row r="96" spans="1:13" ht="15">
      <c r="A96" s="456" t="s">
        <v>144</v>
      </c>
      <c r="B96" s="456"/>
      <c r="C96" s="456"/>
      <c r="D96" s="456"/>
    </row>
    <row r="97" spans="1:4">
      <c r="A97" s="435" t="s">
        <v>256</v>
      </c>
      <c r="B97" s="435"/>
      <c r="C97" s="435"/>
      <c r="D97" s="435"/>
    </row>
    <row r="98" spans="1:4" ht="15">
      <c r="A98" s="456" t="s">
        <v>145</v>
      </c>
      <c r="B98" s="456"/>
      <c r="C98" s="456"/>
      <c r="D98" s="456"/>
    </row>
    <row r="99" spans="1:4">
      <c r="A99" s="468" t="s">
        <v>146</v>
      </c>
      <c r="B99" s="468"/>
      <c r="C99" s="468"/>
      <c r="D99" s="468"/>
    </row>
    <row r="100" spans="1:4">
      <c r="A100" s="468" t="s">
        <v>147</v>
      </c>
      <c r="B100" s="468"/>
      <c r="C100" s="468"/>
      <c r="D100" s="468"/>
    </row>
    <row r="101" spans="1:4">
      <c r="A101" s="468" t="s">
        <v>259</v>
      </c>
      <c r="B101" s="468"/>
      <c r="C101" s="468"/>
      <c r="D101" s="468"/>
    </row>
    <row r="102" spans="1:4">
      <c r="A102" s="468" t="s">
        <v>260</v>
      </c>
      <c r="B102" s="468"/>
      <c r="C102" s="468"/>
      <c r="D102" s="468"/>
    </row>
    <row r="104" spans="1:4" ht="18">
      <c r="A104" s="455" t="s">
        <v>21</v>
      </c>
      <c r="B104" s="455"/>
      <c r="C104" s="455"/>
      <c r="D104" s="455"/>
    </row>
    <row r="106" spans="1:4" ht="15">
      <c r="A106" s="456" t="s">
        <v>148</v>
      </c>
      <c r="B106" s="456"/>
      <c r="C106" s="456"/>
      <c r="D106" s="456"/>
    </row>
    <row r="107" spans="1:4">
      <c r="A107" s="34" t="s">
        <v>177</v>
      </c>
    </row>
    <row r="108" spans="1:4" ht="15">
      <c r="A108" s="456" t="s">
        <v>153</v>
      </c>
      <c r="B108" s="456"/>
      <c r="C108" s="456"/>
      <c r="D108" s="456"/>
    </row>
    <row r="109" spans="1:4">
      <c r="A109" s="469" t="s">
        <v>216</v>
      </c>
      <c r="B109" s="469"/>
      <c r="C109" s="469"/>
      <c r="D109" s="469"/>
    </row>
    <row r="110" spans="1:4" ht="15">
      <c r="A110" s="456" t="s">
        <v>154</v>
      </c>
      <c r="B110" s="456"/>
      <c r="C110" s="456"/>
      <c r="D110" s="456"/>
    </row>
    <row r="111" spans="1:4">
      <c r="A111" s="34" t="s">
        <v>172</v>
      </c>
    </row>
    <row r="112" spans="1:4" ht="15">
      <c r="A112" s="456" t="s">
        <v>173</v>
      </c>
      <c r="B112" s="456"/>
      <c r="C112" s="456"/>
      <c r="D112" s="456"/>
    </row>
    <row r="113" spans="1:4" ht="38.25" customHeight="1">
      <c r="A113" s="467" t="s">
        <v>261</v>
      </c>
      <c r="B113" s="467"/>
      <c r="C113" s="467"/>
      <c r="D113" s="467"/>
    </row>
    <row r="114" spans="1:4" ht="15">
      <c r="A114" s="456" t="s">
        <v>149</v>
      </c>
      <c r="B114" s="456"/>
      <c r="C114" s="456"/>
      <c r="D114" s="456"/>
    </row>
    <row r="115" spans="1:4">
      <c r="A115" s="34" t="s">
        <v>150</v>
      </c>
    </row>
    <row r="116" spans="1:4">
      <c r="A116" s="34" t="s">
        <v>151</v>
      </c>
    </row>
    <row r="117" spans="1:4" ht="3.75" customHeight="1"/>
    <row r="118" spans="1:4" ht="15">
      <c r="A118" s="65" t="s">
        <v>257</v>
      </c>
      <c r="B118" s="65"/>
      <c r="C118" s="65"/>
    </row>
    <row r="119" spans="1:4" ht="8.25" customHeight="1"/>
    <row r="120" spans="1:4" ht="15">
      <c r="A120" s="456" t="s">
        <v>174</v>
      </c>
      <c r="B120" s="456"/>
      <c r="C120" s="456"/>
      <c r="D120" s="456"/>
    </row>
    <row r="121" spans="1:4">
      <c r="A121" s="468" t="s">
        <v>262</v>
      </c>
      <c r="B121" s="468"/>
      <c r="C121" s="468"/>
      <c r="D121" s="468"/>
    </row>
    <row r="122" spans="1:4" ht="9" customHeight="1"/>
    <row r="123" spans="1:4" ht="15">
      <c r="A123" s="456" t="s">
        <v>175</v>
      </c>
      <c r="B123" s="456"/>
      <c r="C123" s="456"/>
      <c r="D123" s="456"/>
    </row>
    <row r="124" spans="1:4">
      <c r="A124" s="34" t="s">
        <v>152</v>
      </c>
    </row>
    <row r="125" spans="1:4" ht="15">
      <c r="A125" s="456" t="s">
        <v>176</v>
      </c>
      <c r="B125" s="456"/>
      <c r="C125" s="456"/>
      <c r="D125" s="456"/>
    </row>
    <row r="126" spans="1:4">
      <c r="A126" s="467" t="s">
        <v>190</v>
      </c>
      <c r="B126" s="467"/>
      <c r="C126" s="467"/>
      <c r="D126" s="467"/>
    </row>
    <row r="127" spans="1:4" ht="15">
      <c r="A127" s="456" t="s">
        <v>155</v>
      </c>
      <c r="B127" s="456"/>
      <c r="C127" s="456"/>
      <c r="D127" s="456"/>
    </row>
    <row r="128" spans="1:4">
      <c r="A128" s="34" t="s">
        <v>156</v>
      </c>
    </row>
    <row r="129" spans="1:4" ht="15">
      <c r="A129" s="456" t="s">
        <v>157</v>
      </c>
      <c r="B129" s="456"/>
      <c r="C129" s="456"/>
      <c r="D129" s="456"/>
    </row>
    <row r="130" spans="1:4">
      <c r="A130" s="34" t="s">
        <v>258</v>
      </c>
    </row>
  </sheetData>
  <sheetProtection password="CDCA" sheet="1" objects="1" scenarios="1"/>
  <mergeCells count="78">
    <mergeCell ref="A106:D106"/>
    <mergeCell ref="A108:D108"/>
    <mergeCell ref="A109:D109"/>
    <mergeCell ref="A110:D110"/>
    <mergeCell ref="A97:D97"/>
    <mergeCell ref="A99:D99"/>
    <mergeCell ref="A100:D100"/>
    <mergeCell ref="A101:D101"/>
    <mergeCell ref="A102:D102"/>
    <mergeCell ref="A104:D104"/>
    <mergeCell ref="A98:D98"/>
    <mergeCell ref="A129:D129"/>
    <mergeCell ref="A123:D123"/>
    <mergeCell ref="A125:D125"/>
    <mergeCell ref="A126:D126"/>
    <mergeCell ref="A112:D112"/>
    <mergeCell ref="A127:D127"/>
    <mergeCell ref="A114:D114"/>
    <mergeCell ref="A113:D113"/>
    <mergeCell ref="A120:D120"/>
    <mergeCell ref="A121:D121"/>
    <mergeCell ref="A86:D86"/>
    <mergeCell ref="A89:D89"/>
    <mergeCell ref="A91:D91"/>
    <mergeCell ref="A96:D96"/>
    <mergeCell ref="A42:D42"/>
    <mergeCell ref="A46:D46"/>
    <mergeCell ref="A64:D64"/>
    <mergeCell ref="A50:D50"/>
    <mergeCell ref="A82:D82"/>
    <mergeCell ref="A83:D83"/>
    <mergeCell ref="A66:D66"/>
    <mergeCell ref="A67:D67"/>
    <mergeCell ref="A70:D70"/>
    <mergeCell ref="A72:D72"/>
    <mergeCell ref="A65:D65"/>
    <mergeCell ref="B54:M54"/>
    <mergeCell ref="A24:D24"/>
    <mergeCell ref="A32:D32"/>
    <mergeCell ref="A34:D34"/>
    <mergeCell ref="A36:D36"/>
    <mergeCell ref="A38:D38"/>
    <mergeCell ref="C29:D29"/>
    <mergeCell ref="E53:F53"/>
    <mergeCell ref="G53:H53"/>
    <mergeCell ref="I53:J53"/>
    <mergeCell ref="K53:L53"/>
    <mergeCell ref="A53:D53"/>
    <mergeCell ref="A55:D55"/>
    <mergeCell ref="E55:H55"/>
    <mergeCell ref="I55:L55"/>
    <mergeCell ref="F63:I63"/>
    <mergeCell ref="J63:M63"/>
    <mergeCell ref="A63:D63"/>
    <mergeCell ref="C13:D16"/>
    <mergeCell ref="C11:D12"/>
    <mergeCell ref="A40:D40"/>
    <mergeCell ref="A11:B12"/>
    <mergeCell ref="A13:B16"/>
    <mergeCell ref="A18:D18"/>
    <mergeCell ref="B39:D39"/>
    <mergeCell ref="A22:D22"/>
    <mergeCell ref="A26:B26"/>
    <mergeCell ref="A27:B27"/>
    <mergeCell ref="A20:D20"/>
    <mergeCell ref="A28:B28"/>
    <mergeCell ref="A29:B29"/>
    <mergeCell ref="C26:D26"/>
    <mergeCell ref="C27:D27"/>
    <mergeCell ref="C28:D28"/>
    <mergeCell ref="A1:D1"/>
    <mergeCell ref="A3:D3"/>
    <mergeCell ref="A5:B6"/>
    <mergeCell ref="A7:B9"/>
    <mergeCell ref="A10:B10"/>
    <mergeCell ref="C5:D6"/>
    <mergeCell ref="C7:D9"/>
    <mergeCell ref="C10:D10"/>
  </mergeCells>
  <pageMargins left="0.25" right="0.25" top="0.75" bottom="0.75" header="0.3" footer="0.3"/>
  <pageSetup paperSize="9" scale="35" orientation="portrait" horizontalDpi="300" verticalDpi="300"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VARIATION</vt:lpstr>
      <vt:lpstr>A COMPLETER</vt:lpstr>
      <vt:lpstr>ESTIMATION PS</vt:lpstr>
      <vt:lpstr>A LIRE</vt:lpstr>
      <vt:lpstr>equipement</vt:lpstr>
      <vt:lpstr>PSFIN</vt:lpstr>
      <vt:lpstr>PSMOINS</vt:lpstr>
      <vt:lpstr>PSPLUS</vt:lpstr>
      <vt:lpstr>'A COMPLETER'!Zone_d_impression</vt:lpstr>
    </vt:vector>
  </TitlesOfParts>
  <Company>CNAF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INKI 311</dc:creator>
  <cp:lastModifiedBy>Philippe VOIRIN</cp:lastModifiedBy>
  <cp:lastPrinted>2017-02-14T14:56:21Z</cp:lastPrinted>
  <dcterms:created xsi:type="dcterms:W3CDTF">2016-01-26T11:45:56Z</dcterms:created>
  <dcterms:modified xsi:type="dcterms:W3CDTF">2017-03-29T08:15:13Z</dcterms:modified>
</cp:coreProperties>
</file>